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2.xml" ContentType="application/vnd.openxmlformats-officedocument.themeOverride+xml"/>
  <Override PartName="/xl/charts/chart3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drawings/drawing9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drawings/drawing10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4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7.xml" ContentType="application/vnd.openxmlformats-officedocument.themeOverride+xml"/>
  <Override PartName="/xl/charts/chart51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2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3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4.xml" ContentType="application/vnd.openxmlformats-officedocument.drawing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8.xml" ContentType="application/vnd.openxmlformats-officedocument.themeOverride+xml"/>
  <Override PartName="/xl/charts/chart66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4. Evolució de crèdits demandats en valencià\preeliminars\"/>
    </mc:Choice>
  </mc:AlternateContent>
  <xr:revisionPtr revIDLastSave="0" documentId="13_ncr:1_{E39C8D93-97E1-4A25-BA28-E14BED9CAEC8}" xr6:coauthVersionLast="36" xr6:coauthVersionMax="47" xr10:uidLastSave="{00000000-0000-0000-0000-000000000000}"/>
  <bookViews>
    <workbookView xWindow="-120" yWindow="-120" windowWidth="19440" windowHeight="14880" tabRatio="918" firstSheet="5" activeTab="8" xr2:uid="{F86A5538-C189-4A71-9532-34FDF2696898}"/>
  </bookViews>
  <sheets>
    <sheet name="TOTAL 2026" sheetId="17" r:id="rId1"/>
    <sheet name="EPSG" sheetId="2" r:id="rId2"/>
    <sheet name="EPSA" sheetId="3" r:id="rId3"/>
    <sheet name="DOCTORAT" sheetId="5" state="hidden" r:id="rId4"/>
    <sheet name="ETSA" sheetId="13" r:id="rId5"/>
    <sheet name="ETSICCP" sheetId="14" r:id="rId6"/>
    <sheet name="ETSIE" sheetId="6" r:id="rId7"/>
    <sheet name="ETSID" sheetId="8" r:id="rId8"/>
    <sheet name="ETSEGCT" sheetId="7" r:id="rId9"/>
    <sheet name="ETSII" sheetId="15" r:id="rId10"/>
    <sheet name="FBBAA" sheetId="9" r:id="rId11"/>
    <sheet name="FADE" sheetId="16" r:id="rId12"/>
    <sheet name="ETSINF" sheetId="12" r:id="rId13"/>
    <sheet name="ETSIAMN" sheetId="11" r:id="rId14"/>
    <sheet name="ETSIT" sheetId="10" r:id="rId15"/>
  </sheets>
  <externalReferences>
    <externalReference r:id="rId16"/>
  </externalReferences>
  <definedNames>
    <definedName name="_xlnm._FilterDatabase" localSheetId="0" hidden="1">'TOTAL 2026'!$A$1:$AC$1243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5" i="10" l="1"/>
  <c r="P75" i="10"/>
  <c r="Q75" i="10"/>
  <c r="R75" i="10"/>
  <c r="S75" i="10"/>
  <c r="N75" i="10"/>
  <c r="G94" i="10"/>
  <c r="F94" i="10"/>
  <c r="F68" i="10"/>
  <c r="G68" i="10"/>
  <c r="E68" i="10"/>
  <c r="F67" i="10"/>
  <c r="G67" i="10"/>
  <c r="E67" i="10"/>
  <c r="E64" i="10"/>
  <c r="F64" i="10"/>
  <c r="M64" i="10" s="1"/>
  <c r="G64" i="10"/>
  <c r="N64" i="10" s="1"/>
  <c r="H64" i="10"/>
  <c r="O64" i="10" s="1"/>
  <c r="I64" i="10"/>
  <c r="J64" i="10"/>
  <c r="Q64" i="10" s="1"/>
  <c r="K64" i="10"/>
  <c r="R64" i="10" s="1"/>
  <c r="L64" i="10"/>
  <c r="S64" i="10" s="1"/>
  <c r="P64" i="10"/>
  <c r="O122" i="11"/>
  <c r="P122" i="11"/>
  <c r="Q122" i="11"/>
  <c r="R122" i="11"/>
  <c r="S122" i="11"/>
  <c r="N122" i="11"/>
  <c r="F115" i="11"/>
  <c r="G115" i="11"/>
  <c r="E115" i="11"/>
  <c r="F114" i="11"/>
  <c r="G114" i="11"/>
  <c r="E114" i="11"/>
  <c r="E111" i="11"/>
  <c r="F111" i="11"/>
  <c r="M111" i="11" s="1"/>
  <c r="G111" i="11"/>
  <c r="H111" i="11"/>
  <c r="O111" i="11" s="1"/>
  <c r="I111" i="11"/>
  <c r="P111" i="11" s="1"/>
  <c r="J111" i="11"/>
  <c r="Q111" i="11" s="1"/>
  <c r="K111" i="11"/>
  <c r="L111" i="11"/>
  <c r="S111" i="11" s="1"/>
  <c r="N111" i="11"/>
  <c r="R111" i="11"/>
  <c r="O76" i="12"/>
  <c r="P76" i="12"/>
  <c r="Q76" i="12"/>
  <c r="R76" i="12"/>
  <c r="S76" i="12"/>
  <c r="N76" i="12"/>
  <c r="F69" i="12"/>
  <c r="G69" i="12"/>
  <c r="E69" i="12"/>
  <c r="F68" i="12"/>
  <c r="G68" i="12"/>
  <c r="E68" i="12"/>
  <c r="F65" i="12"/>
  <c r="G65" i="12"/>
  <c r="H65" i="12"/>
  <c r="I65" i="12"/>
  <c r="P65" i="12" s="1"/>
  <c r="J65" i="12"/>
  <c r="K65" i="12"/>
  <c r="L65" i="12"/>
  <c r="E65" i="12"/>
  <c r="O65" i="12"/>
  <c r="S65" i="12"/>
  <c r="O76" i="16"/>
  <c r="P76" i="16"/>
  <c r="Q76" i="16"/>
  <c r="R76" i="16"/>
  <c r="S76" i="16"/>
  <c r="N76" i="16"/>
  <c r="F69" i="16"/>
  <c r="G69" i="16"/>
  <c r="E69" i="16"/>
  <c r="F68" i="16"/>
  <c r="G68" i="16"/>
  <c r="E68" i="16"/>
  <c r="E65" i="16"/>
  <c r="F65" i="16"/>
  <c r="M65" i="16" s="1"/>
  <c r="G65" i="16"/>
  <c r="N65" i="16" s="1"/>
  <c r="H65" i="16"/>
  <c r="O65" i="16" s="1"/>
  <c r="I65" i="16"/>
  <c r="J65" i="16"/>
  <c r="Q65" i="16" s="1"/>
  <c r="K65" i="16"/>
  <c r="L65" i="16"/>
  <c r="S65" i="16" s="1"/>
  <c r="P65" i="16"/>
  <c r="R65" i="16"/>
  <c r="O64" i="9"/>
  <c r="P64" i="9"/>
  <c r="Q64" i="9"/>
  <c r="R64" i="9"/>
  <c r="S64" i="9"/>
  <c r="N64" i="9"/>
  <c r="J56" i="9"/>
  <c r="J57" i="9"/>
  <c r="J58" i="9"/>
  <c r="F57" i="9"/>
  <c r="G57" i="9"/>
  <c r="E57" i="9"/>
  <c r="F56" i="9"/>
  <c r="G56" i="9"/>
  <c r="E56" i="9"/>
  <c r="O201" i="15"/>
  <c r="P201" i="15"/>
  <c r="Q201" i="15"/>
  <c r="R201" i="15"/>
  <c r="S201" i="15"/>
  <c r="N201" i="15"/>
  <c r="F194" i="15"/>
  <c r="G194" i="15"/>
  <c r="E194" i="15"/>
  <c r="F193" i="15"/>
  <c r="G193" i="15"/>
  <c r="E193" i="15"/>
  <c r="E190" i="15"/>
  <c r="F190" i="15"/>
  <c r="G190" i="15"/>
  <c r="H190" i="15"/>
  <c r="I190" i="15"/>
  <c r="J190" i="15"/>
  <c r="K190" i="15"/>
  <c r="L190" i="15"/>
  <c r="O44" i="7"/>
  <c r="P44" i="7"/>
  <c r="Q44" i="7"/>
  <c r="R44" i="7"/>
  <c r="S44" i="7"/>
  <c r="N44" i="7"/>
  <c r="F37" i="7"/>
  <c r="G37" i="7"/>
  <c r="E37" i="7"/>
  <c r="F36" i="7"/>
  <c r="G36" i="7"/>
  <c r="E36" i="7"/>
  <c r="O126" i="8"/>
  <c r="P126" i="8"/>
  <c r="Q126" i="8"/>
  <c r="R126" i="8"/>
  <c r="S126" i="8"/>
  <c r="N126" i="8"/>
  <c r="F119" i="8"/>
  <c r="G119" i="8"/>
  <c r="E119" i="8"/>
  <c r="F118" i="8"/>
  <c r="G118" i="8"/>
  <c r="E118" i="8"/>
  <c r="F116" i="8"/>
  <c r="G116" i="8"/>
  <c r="H116" i="8"/>
  <c r="I116" i="8"/>
  <c r="J116" i="8"/>
  <c r="K116" i="8"/>
  <c r="L116" i="8"/>
  <c r="E116" i="8"/>
  <c r="P116" i="8" s="1"/>
  <c r="O49" i="6"/>
  <c r="P49" i="6"/>
  <c r="Q49" i="6"/>
  <c r="R49" i="6"/>
  <c r="S49" i="6"/>
  <c r="N49" i="6"/>
  <c r="O50" i="6"/>
  <c r="P50" i="6"/>
  <c r="Q50" i="6"/>
  <c r="R50" i="6"/>
  <c r="S50" i="6"/>
  <c r="N50" i="6"/>
  <c r="E42" i="6"/>
  <c r="E39" i="6"/>
  <c r="N39" i="6" s="1"/>
  <c r="F39" i="6"/>
  <c r="G39" i="6"/>
  <c r="H39" i="6"/>
  <c r="O39" i="6" s="1"/>
  <c r="F42" i="6" s="1"/>
  <c r="I39" i="6"/>
  <c r="P39" i="6" s="1"/>
  <c r="G42" i="6" s="1"/>
  <c r="J39" i="6"/>
  <c r="K39" i="6"/>
  <c r="L39" i="6"/>
  <c r="S39" i="6" s="1"/>
  <c r="G43" i="6" s="1"/>
  <c r="M39" i="6"/>
  <c r="Q39" i="6"/>
  <c r="E43" i="6" s="1"/>
  <c r="O119" i="14"/>
  <c r="P119" i="14"/>
  <c r="Q119" i="14"/>
  <c r="R119" i="14"/>
  <c r="S119" i="14"/>
  <c r="N119" i="14"/>
  <c r="M93" i="14"/>
  <c r="M94" i="14"/>
  <c r="M95" i="14"/>
  <c r="M96" i="14"/>
  <c r="M97" i="14"/>
  <c r="M98" i="14"/>
  <c r="M99" i="14"/>
  <c r="M100" i="14"/>
  <c r="M101" i="14"/>
  <c r="M102" i="14"/>
  <c r="M103" i="14"/>
  <c r="M104" i="14"/>
  <c r="M105" i="14"/>
  <c r="M106" i="14"/>
  <c r="O89" i="13"/>
  <c r="P89" i="13"/>
  <c r="Q89" i="13"/>
  <c r="R89" i="13"/>
  <c r="S89" i="13"/>
  <c r="N89" i="13"/>
  <c r="R65" i="12" l="1"/>
  <c r="N65" i="12"/>
  <c r="Q65" i="12"/>
  <c r="M65" i="12"/>
  <c r="P190" i="15"/>
  <c r="S190" i="15"/>
  <c r="R190" i="15"/>
  <c r="N190" i="15"/>
  <c r="O190" i="15"/>
  <c r="Q190" i="15"/>
  <c r="M190" i="15"/>
  <c r="O116" i="8"/>
  <c r="S116" i="8"/>
  <c r="R116" i="8"/>
  <c r="M116" i="8"/>
  <c r="Q116" i="8"/>
  <c r="N116" i="8"/>
  <c r="R39" i="6"/>
  <c r="F43" i="6" s="1"/>
  <c r="O137" i="3"/>
  <c r="P137" i="3"/>
  <c r="Q137" i="3"/>
  <c r="R137" i="3"/>
  <c r="S137" i="3"/>
  <c r="N137" i="3"/>
  <c r="F122" i="2"/>
  <c r="G122" i="2"/>
  <c r="E122" i="2"/>
  <c r="F121" i="2"/>
  <c r="G121" i="2"/>
  <c r="E121" i="2"/>
  <c r="O129" i="2"/>
  <c r="P129" i="2"/>
  <c r="Q129" i="2"/>
  <c r="R129" i="2"/>
  <c r="S129" i="2"/>
  <c r="N129" i="2"/>
  <c r="F116" i="2"/>
  <c r="G116" i="2"/>
  <c r="H116" i="2"/>
  <c r="I116" i="2"/>
  <c r="P116" i="2" s="1"/>
  <c r="J116" i="2"/>
  <c r="K116" i="2"/>
  <c r="L116" i="2"/>
  <c r="E116" i="2"/>
  <c r="Q116" i="2" s="1"/>
  <c r="M116" i="2"/>
  <c r="G1510" i="17"/>
  <c r="G1511" i="17" s="1"/>
  <c r="F1510" i="17"/>
  <c r="F1511" i="17" s="1"/>
  <c r="E1510" i="17"/>
  <c r="E1511" i="17" s="1"/>
  <c r="G1508" i="17"/>
  <c r="G1509" i="17" s="1"/>
  <c r="F1508" i="17"/>
  <c r="F1509" i="17" s="1"/>
  <c r="E1508" i="17"/>
  <c r="E1509" i="17" s="1"/>
  <c r="F1503" i="17"/>
  <c r="G1503" i="17"/>
  <c r="E1503" i="17"/>
  <c r="G1502" i="17"/>
  <c r="F1502" i="17"/>
  <c r="E1502" i="17"/>
  <c r="O1498" i="17"/>
  <c r="N1498" i="17"/>
  <c r="M1498" i="17"/>
  <c r="L1498" i="17"/>
  <c r="K1498" i="17"/>
  <c r="J1498" i="17"/>
  <c r="I1498" i="17"/>
  <c r="H1498" i="17"/>
  <c r="G1498" i="17"/>
  <c r="F1498" i="17"/>
  <c r="E1498" i="17"/>
  <c r="B1498" i="17"/>
  <c r="B256" i="17"/>
  <c r="O256" i="17"/>
  <c r="N256" i="17"/>
  <c r="M256" i="17"/>
  <c r="L256" i="17"/>
  <c r="K256" i="17"/>
  <c r="J256" i="17"/>
  <c r="I256" i="17"/>
  <c r="H256" i="17"/>
  <c r="G256" i="17"/>
  <c r="F256" i="17"/>
  <c r="E256" i="17"/>
  <c r="N116" i="2" l="1"/>
  <c r="S116" i="2"/>
  <c r="O116" i="2"/>
  <c r="R116" i="2"/>
  <c r="E81" i="8"/>
  <c r="F81" i="8"/>
  <c r="G81" i="8"/>
  <c r="H81" i="8"/>
  <c r="O81" i="8" s="1"/>
  <c r="I81" i="8"/>
  <c r="J81" i="8"/>
  <c r="K81" i="8"/>
  <c r="L81" i="8"/>
  <c r="S81" i="8" s="1"/>
  <c r="M81" i="8"/>
  <c r="N81" i="8"/>
  <c r="P81" i="8"/>
  <c r="Q81" i="8"/>
  <c r="R81" i="8"/>
  <c r="L33" i="7"/>
  <c r="K33" i="7"/>
  <c r="J33" i="7"/>
  <c r="I33" i="7"/>
  <c r="P33" i="7" s="1"/>
  <c r="H33" i="7"/>
  <c r="O33" i="7" s="1"/>
  <c r="G33" i="7"/>
  <c r="N33" i="7" s="1"/>
  <c r="F33" i="7"/>
  <c r="E33" i="7"/>
  <c r="M33" i="7" s="1"/>
  <c r="R33" i="7" l="1"/>
  <c r="S33" i="7"/>
  <c r="Q33" i="7"/>
  <c r="L107" i="14" l="1"/>
  <c r="K107" i="14"/>
  <c r="J107" i="14"/>
  <c r="I107" i="14"/>
  <c r="P107" i="14" s="1"/>
  <c r="G111" i="14" s="1"/>
  <c r="H107" i="14"/>
  <c r="G107" i="14"/>
  <c r="F107" i="14"/>
  <c r="E107" i="14"/>
  <c r="Q107" i="14" s="1"/>
  <c r="E112" i="14" s="1"/>
  <c r="L78" i="13"/>
  <c r="K78" i="13"/>
  <c r="J78" i="13"/>
  <c r="I78" i="13"/>
  <c r="P78" i="13" s="1"/>
  <c r="G81" i="13" s="1"/>
  <c r="H78" i="13"/>
  <c r="G78" i="13"/>
  <c r="F78" i="13"/>
  <c r="E78" i="13"/>
  <c r="M78" i="13" s="1"/>
  <c r="L53" i="9"/>
  <c r="K53" i="9"/>
  <c r="J53" i="9"/>
  <c r="Q53" i="9" s="1"/>
  <c r="I53" i="9"/>
  <c r="P53" i="9" s="1"/>
  <c r="H53" i="9"/>
  <c r="O53" i="9" s="1"/>
  <c r="G53" i="9"/>
  <c r="N53" i="9" s="1"/>
  <c r="F53" i="9"/>
  <c r="M53" i="9" s="1"/>
  <c r="E53" i="9"/>
  <c r="L125" i="3"/>
  <c r="K125" i="3"/>
  <c r="J125" i="3"/>
  <c r="I125" i="3"/>
  <c r="H125" i="3"/>
  <c r="O125" i="3" s="1"/>
  <c r="F129" i="3" s="1"/>
  <c r="G125" i="3"/>
  <c r="F125" i="3"/>
  <c r="E125" i="3"/>
  <c r="M125" i="3" s="1"/>
  <c r="R53" i="9" l="1"/>
  <c r="S53" i="9"/>
  <c r="M107" i="14"/>
  <c r="N107" i="14"/>
  <c r="E111" i="14" s="1"/>
  <c r="R107" i="14"/>
  <c r="F112" i="14" s="1"/>
  <c r="O107" i="14"/>
  <c r="F111" i="14" s="1"/>
  <c r="S107" i="14"/>
  <c r="G112" i="14" s="1"/>
  <c r="N78" i="13"/>
  <c r="E81" i="13" s="1"/>
  <c r="R78" i="13"/>
  <c r="F82" i="13" s="1"/>
  <c r="O78" i="13"/>
  <c r="F81" i="13" s="1"/>
  <c r="S78" i="13"/>
  <c r="G82" i="13" s="1"/>
  <c r="S125" i="3"/>
  <c r="G130" i="3" s="1"/>
  <c r="P125" i="3"/>
  <c r="G129" i="3" s="1"/>
  <c r="N125" i="3"/>
  <c r="E129" i="3" s="1"/>
  <c r="R125" i="3"/>
  <c r="F130" i="3" s="1"/>
  <c r="Q78" i="13"/>
  <c r="E82" i="13" s="1"/>
  <c r="Q125" i="3"/>
  <c r="E130" i="3" s="1"/>
  <c r="F70" i="16"/>
  <c r="Q45" i="10"/>
  <c r="Q46" i="10"/>
  <c r="Q47" i="10"/>
  <c r="Q48" i="10"/>
  <c r="Q49" i="10"/>
  <c r="Q50" i="10"/>
  <c r="R45" i="10"/>
  <c r="R46" i="10"/>
  <c r="R47" i="10"/>
  <c r="R48" i="10"/>
  <c r="R49" i="10"/>
  <c r="R50" i="10"/>
  <c r="R51" i="10"/>
  <c r="R74" i="10" s="1"/>
  <c r="S45" i="10"/>
  <c r="S46" i="10"/>
  <c r="S47" i="10"/>
  <c r="S48" i="10"/>
  <c r="S49" i="10"/>
  <c r="S50" i="10"/>
  <c r="S44" i="10"/>
  <c r="R44" i="10"/>
  <c r="Q44" i="10"/>
  <c r="P45" i="10"/>
  <c r="P46" i="10"/>
  <c r="P47" i="10"/>
  <c r="P48" i="10"/>
  <c r="P49" i="10"/>
  <c r="P50" i="10"/>
  <c r="P44" i="10"/>
  <c r="O45" i="10"/>
  <c r="O46" i="10"/>
  <c r="O47" i="10"/>
  <c r="O48" i="10"/>
  <c r="O49" i="10"/>
  <c r="O50" i="10"/>
  <c r="O44" i="10"/>
  <c r="F51" i="10"/>
  <c r="G51" i="10"/>
  <c r="H51" i="10"/>
  <c r="O51" i="10" s="1"/>
  <c r="O74" i="10" s="1"/>
  <c r="I51" i="10"/>
  <c r="P51" i="10" s="1"/>
  <c r="P74" i="10" s="1"/>
  <c r="J51" i="10"/>
  <c r="Q51" i="10" s="1"/>
  <c r="Q74" i="10" s="1"/>
  <c r="K51" i="10"/>
  <c r="L51" i="10"/>
  <c r="E51" i="10"/>
  <c r="M45" i="10"/>
  <c r="M46" i="10"/>
  <c r="M47" i="10"/>
  <c r="M48" i="10"/>
  <c r="M49" i="10"/>
  <c r="M50" i="10"/>
  <c r="N50" i="10"/>
  <c r="N45" i="10"/>
  <c r="N46" i="10"/>
  <c r="N47" i="10"/>
  <c r="N48" i="10"/>
  <c r="N49" i="10"/>
  <c r="N44" i="10"/>
  <c r="M44" i="10"/>
  <c r="M51" i="10" l="1"/>
  <c r="N51" i="10"/>
  <c r="N74" i="10" s="1"/>
  <c r="S51" i="10"/>
  <c r="S74" i="10" s="1"/>
  <c r="N76" i="11"/>
  <c r="O76" i="11"/>
  <c r="P76" i="11"/>
  <c r="Q76" i="11"/>
  <c r="R76" i="11"/>
  <c r="S76" i="11"/>
  <c r="N77" i="11"/>
  <c r="O77" i="11"/>
  <c r="P77" i="11"/>
  <c r="Q77" i="11"/>
  <c r="R77" i="11"/>
  <c r="S77" i="11"/>
  <c r="N78" i="11"/>
  <c r="O78" i="11"/>
  <c r="P78" i="11"/>
  <c r="Q78" i="11"/>
  <c r="R78" i="11"/>
  <c r="S78" i="11"/>
  <c r="N79" i="11"/>
  <c r="O79" i="11"/>
  <c r="P79" i="11"/>
  <c r="Q79" i="11"/>
  <c r="R79" i="11"/>
  <c r="S79" i="11"/>
  <c r="N80" i="11"/>
  <c r="O80" i="11"/>
  <c r="P80" i="11"/>
  <c r="Q80" i="11"/>
  <c r="R80" i="11"/>
  <c r="S80" i="11"/>
  <c r="N81" i="11"/>
  <c r="O81" i="11"/>
  <c r="P81" i="11"/>
  <c r="Q81" i="11"/>
  <c r="R81" i="11"/>
  <c r="S81" i="11"/>
  <c r="N82" i="11"/>
  <c r="O82" i="11"/>
  <c r="P82" i="11"/>
  <c r="Q82" i="11"/>
  <c r="R82" i="11"/>
  <c r="S82" i="11"/>
  <c r="N83" i="11"/>
  <c r="O83" i="11"/>
  <c r="P83" i="11"/>
  <c r="Q83" i="11"/>
  <c r="R83" i="11"/>
  <c r="S83" i="11"/>
  <c r="N84" i="11"/>
  <c r="O84" i="11"/>
  <c r="P84" i="11"/>
  <c r="Q84" i="11"/>
  <c r="R84" i="11"/>
  <c r="S84" i="11"/>
  <c r="N85" i="11"/>
  <c r="O85" i="11"/>
  <c r="P85" i="11"/>
  <c r="Q85" i="11"/>
  <c r="R85" i="11"/>
  <c r="S85" i="11"/>
  <c r="N86" i="11"/>
  <c r="O86" i="11"/>
  <c r="P86" i="11"/>
  <c r="Q86" i="11"/>
  <c r="R86" i="11"/>
  <c r="S86" i="11"/>
  <c r="N87" i="11"/>
  <c r="O87" i="11"/>
  <c r="P87" i="11"/>
  <c r="Q87" i="11"/>
  <c r="R87" i="11"/>
  <c r="S87" i="11"/>
  <c r="N88" i="11"/>
  <c r="O88" i="11"/>
  <c r="P88" i="11"/>
  <c r="Q88" i="11"/>
  <c r="R88" i="11"/>
  <c r="S88" i="11"/>
  <c r="N89" i="11"/>
  <c r="O89" i="11"/>
  <c r="P89" i="11"/>
  <c r="Q89" i="11"/>
  <c r="R89" i="11"/>
  <c r="S89" i="11"/>
  <c r="N90" i="11"/>
  <c r="O90" i="11"/>
  <c r="P90" i="11"/>
  <c r="Q90" i="11"/>
  <c r="R90" i="11"/>
  <c r="S90" i="11"/>
  <c r="F91" i="11"/>
  <c r="G91" i="11"/>
  <c r="H91" i="11"/>
  <c r="I91" i="11"/>
  <c r="J91" i="11"/>
  <c r="K91" i="11"/>
  <c r="L91" i="11"/>
  <c r="E91" i="11"/>
  <c r="R91" i="11"/>
  <c r="N91" i="11"/>
  <c r="N50" i="12"/>
  <c r="N51" i="12"/>
  <c r="N52" i="12"/>
  <c r="N53" i="12"/>
  <c r="N54" i="12"/>
  <c r="M48" i="12"/>
  <c r="N48" i="12"/>
  <c r="O48" i="12"/>
  <c r="P48" i="12"/>
  <c r="Q48" i="12"/>
  <c r="R48" i="12"/>
  <c r="S48" i="12"/>
  <c r="M49" i="12"/>
  <c r="N49" i="12"/>
  <c r="O49" i="12"/>
  <c r="P49" i="12"/>
  <c r="Q49" i="12"/>
  <c r="R49" i="12"/>
  <c r="S49" i="12"/>
  <c r="M50" i="12"/>
  <c r="O50" i="12"/>
  <c r="P50" i="12"/>
  <c r="Q50" i="12"/>
  <c r="R50" i="12"/>
  <c r="S50" i="12"/>
  <c r="M51" i="12"/>
  <c r="O51" i="12"/>
  <c r="P51" i="12"/>
  <c r="Q51" i="12"/>
  <c r="R51" i="12"/>
  <c r="S51" i="12"/>
  <c r="M52" i="12"/>
  <c r="O52" i="12"/>
  <c r="P52" i="12"/>
  <c r="Q52" i="12"/>
  <c r="R52" i="12"/>
  <c r="S52" i="12"/>
  <c r="M53" i="12"/>
  <c r="O53" i="12"/>
  <c r="P53" i="12"/>
  <c r="Q53" i="12"/>
  <c r="R53" i="12"/>
  <c r="S53" i="12"/>
  <c r="M54" i="12"/>
  <c r="O54" i="12"/>
  <c r="P54" i="12"/>
  <c r="Q54" i="12"/>
  <c r="R54" i="12"/>
  <c r="S54" i="12"/>
  <c r="L55" i="12"/>
  <c r="K55" i="12"/>
  <c r="R55" i="12" s="1"/>
  <c r="J55" i="12"/>
  <c r="Q55" i="12" s="1"/>
  <c r="I55" i="12"/>
  <c r="P55" i="12" s="1"/>
  <c r="H55" i="12"/>
  <c r="O55" i="12" s="1"/>
  <c r="G55" i="12"/>
  <c r="N55" i="12" s="1"/>
  <c r="F55" i="12"/>
  <c r="M55" i="12" s="1"/>
  <c r="E55" i="12"/>
  <c r="S75" i="16"/>
  <c r="R75" i="16"/>
  <c r="Q75" i="16"/>
  <c r="P75" i="16"/>
  <c r="O75" i="16"/>
  <c r="N75" i="16"/>
  <c r="S74" i="16"/>
  <c r="R74" i="16"/>
  <c r="Q74" i="16"/>
  <c r="P74" i="16"/>
  <c r="O74" i="16"/>
  <c r="N74" i="16"/>
  <c r="S73" i="16"/>
  <c r="R73" i="16"/>
  <c r="Q73" i="16"/>
  <c r="P73" i="16"/>
  <c r="O73" i="16"/>
  <c r="N73" i="16"/>
  <c r="S72" i="16"/>
  <c r="R72" i="16"/>
  <c r="Q72" i="16"/>
  <c r="P72" i="16"/>
  <c r="O72" i="16"/>
  <c r="N72" i="16"/>
  <c r="S71" i="16"/>
  <c r="R71" i="16"/>
  <c r="Q71" i="16"/>
  <c r="P71" i="16"/>
  <c r="O71" i="16"/>
  <c r="N71" i="16"/>
  <c r="S70" i="16"/>
  <c r="R70" i="16"/>
  <c r="Q70" i="16"/>
  <c r="P70" i="16"/>
  <c r="O70" i="16"/>
  <c r="N70" i="16"/>
  <c r="S69" i="16"/>
  <c r="R69" i="16"/>
  <c r="Q69" i="16"/>
  <c r="P69" i="16"/>
  <c r="O69" i="16"/>
  <c r="N69" i="16"/>
  <c r="S55" i="16"/>
  <c r="R55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S54" i="16"/>
  <c r="R54" i="16"/>
  <c r="Q54" i="16"/>
  <c r="P54" i="16"/>
  <c r="O54" i="16"/>
  <c r="N54" i="16"/>
  <c r="M54" i="16"/>
  <c r="S53" i="16"/>
  <c r="R53" i="16"/>
  <c r="Q53" i="16"/>
  <c r="P53" i="16"/>
  <c r="O53" i="16"/>
  <c r="N53" i="16"/>
  <c r="M53" i="16"/>
  <c r="S52" i="16"/>
  <c r="R52" i="16"/>
  <c r="Q52" i="16"/>
  <c r="P52" i="16"/>
  <c r="O52" i="16"/>
  <c r="N52" i="16"/>
  <c r="M52" i="16"/>
  <c r="S51" i="16"/>
  <c r="R51" i="16"/>
  <c r="Q51" i="16"/>
  <c r="P51" i="16"/>
  <c r="O51" i="16"/>
  <c r="N51" i="16"/>
  <c r="M51" i="16"/>
  <c r="S50" i="16"/>
  <c r="R50" i="16"/>
  <c r="Q50" i="16"/>
  <c r="P50" i="16"/>
  <c r="O50" i="16"/>
  <c r="N50" i="16"/>
  <c r="M50" i="16"/>
  <c r="S49" i="16"/>
  <c r="R49" i="16"/>
  <c r="Q49" i="16"/>
  <c r="P49" i="16"/>
  <c r="O49" i="16"/>
  <c r="N49" i="16"/>
  <c r="M49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S46" i="16"/>
  <c r="R46" i="16"/>
  <c r="Q46" i="16"/>
  <c r="P46" i="16"/>
  <c r="O46" i="16"/>
  <c r="N46" i="16"/>
  <c r="M46" i="16"/>
  <c r="S45" i="16"/>
  <c r="R45" i="16"/>
  <c r="Q45" i="16"/>
  <c r="P45" i="16"/>
  <c r="O45" i="16"/>
  <c r="N45" i="16"/>
  <c r="M45" i="16"/>
  <c r="S44" i="16"/>
  <c r="R44" i="16"/>
  <c r="Q44" i="16"/>
  <c r="P44" i="16"/>
  <c r="O44" i="16"/>
  <c r="N44" i="16"/>
  <c r="M44" i="16"/>
  <c r="S43" i="16"/>
  <c r="R43" i="16"/>
  <c r="Q43" i="16"/>
  <c r="P43" i="16"/>
  <c r="O43" i="16"/>
  <c r="N43" i="16"/>
  <c r="M43" i="16"/>
  <c r="S42" i="16"/>
  <c r="R42" i="16"/>
  <c r="Q42" i="16"/>
  <c r="P42" i="16"/>
  <c r="O42" i="16"/>
  <c r="N42" i="16"/>
  <c r="M42" i="16"/>
  <c r="S41" i="16"/>
  <c r="R41" i="16"/>
  <c r="Q41" i="16"/>
  <c r="P41" i="16"/>
  <c r="O41" i="16"/>
  <c r="N41" i="16"/>
  <c r="M41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S38" i="16"/>
  <c r="R38" i="16"/>
  <c r="Q38" i="16"/>
  <c r="P38" i="16"/>
  <c r="O38" i="16"/>
  <c r="N38" i="16"/>
  <c r="M38" i="16"/>
  <c r="S37" i="16"/>
  <c r="R37" i="16"/>
  <c r="Q37" i="16"/>
  <c r="P37" i="16"/>
  <c r="O37" i="16"/>
  <c r="N37" i="16"/>
  <c r="M37" i="16"/>
  <c r="S36" i="16"/>
  <c r="R36" i="16"/>
  <c r="Q36" i="16"/>
  <c r="P36" i="16"/>
  <c r="O36" i="16"/>
  <c r="N36" i="16"/>
  <c r="M36" i="16"/>
  <c r="S35" i="16"/>
  <c r="R35" i="16"/>
  <c r="Q35" i="16"/>
  <c r="P35" i="16"/>
  <c r="O35" i="16"/>
  <c r="N35" i="16"/>
  <c r="M35" i="16"/>
  <c r="S34" i="16"/>
  <c r="R34" i="16"/>
  <c r="Q34" i="16"/>
  <c r="P34" i="16"/>
  <c r="O34" i="16"/>
  <c r="N34" i="16"/>
  <c r="M34" i="16"/>
  <c r="S33" i="16"/>
  <c r="R33" i="16"/>
  <c r="Q33" i="16"/>
  <c r="P33" i="16"/>
  <c r="O33" i="16"/>
  <c r="N33" i="16"/>
  <c r="M33" i="16"/>
  <c r="S31" i="16"/>
  <c r="R31" i="16"/>
  <c r="Q31" i="16"/>
  <c r="P31" i="16"/>
  <c r="O31" i="16"/>
  <c r="N31" i="16"/>
  <c r="L31" i="16"/>
  <c r="K31" i="16"/>
  <c r="J31" i="16"/>
  <c r="I31" i="16"/>
  <c r="H31" i="16"/>
  <c r="G31" i="16"/>
  <c r="F31" i="16"/>
  <c r="E31" i="16"/>
  <c r="S30" i="16"/>
  <c r="R30" i="16"/>
  <c r="Q30" i="16"/>
  <c r="P30" i="16"/>
  <c r="O30" i="16"/>
  <c r="N30" i="16"/>
  <c r="M30" i="16"/>
  <c r="S29" i="16"/>
  <c r="R29" i="16"/>
  <c r="Q29" i="16"/>
  <c r="P29" i="16"/>
  <c r="O29" i="16"/>
  <c r="N29" i="16"/>
  <c r="M29" i="16"/>
  <c r="S28" i="16"/>
  <c r="R28" i="16"/>
  <c r="Q28" i="16"/>
  <c r="P28" i="16"/>
  <c r="O28" i="16"/>
  <c r="N28" i="16"/>
  <c r="M28" i="16"/>
  <c r="S27" i="16"/>
  <c r="R27" i="16"/>
  <c r="Q27" i="16"/>
  <c r="P27" i="16"/>
  <c r="O27" i="16"/>
  <c r="N27" i="16"/>
  <c r="M27" i="16"/>
  <c r="S26" i="16"/>
  <c r="R26" i="16"/>
  <c r="Q26" i="16"/>
  <c r="P26" i="16"/>
  <c r="O26" i="16"/>
  <c r="N26" i="16"/>
  <c r="M26" i="16"/>
  <c r="S25" i="16"/>
  <c r="R25" i="16"/>
  <c r="Q25" i="16"/>
  <c r="P25" i="16"/>
  <c r="O25" i="16"/>
  <c r="N25" i="16"/>
  <c r="M25" i="16"/>
  <c r="S23" i="16"/>
  <c r="R23" i="16"/>
  <c r="Q23" i="16"/>
  <c r="P23" i="16"/>
  <c r="O23" i="16"/>
  <c r="N23" i="16"/>
  <c r="L23" i="16"/>
  <c r="K23" i="16"/>
  <c r="J23" i="16"/>
  <c r="I23" i="16"/>
  <c r="H23" i="16"/>
  <c r="G23" i="16"/>
  <c r="F23" i="16"/>
  <c r="E23" i="16"/>
  <c r="S22" i="16"/>
  <c r="R22" i="16"/>
  <c r="Q22" i="16"/>
  <c r="P22" i="16"/>
  <c r="O22" i="16"/>
  <c r="N22" i="16"/>
  <c r="M22" i="16"/>
  <c r="S21" i="16"/>
  <c r="R21" i="16"/>
  <c r="Q21" i="16"/>
  <c r="P21" i="16"/>
  <c r="O21" i="16"/>
  <c r="N21" i="16"/>
  <c r="M21" i="16"/>
  <c r="S20" i="16"/>
  <c r="R20" i="16"/>
  <c r="Q20" i="16"/>
  <c r="P20" i="16"/>
  <c r="O20" i="16"/>
  <c r="N20" i="16"/>
  <c r="M20" i="16"/>
  <c r="S19" i="16"/>
  <c r="R19" i="16"/>
  <c r="Q19" i="16"/>
  <c r="P19" i="16"/>
  <c r="O19" i="16"/>
  <c r="N19" i="16"/>
  <c r="M19" i="16"/>
  <c r="S18" i="16"/>
  <c r="R18" i="16"/>
  <c r="Q18" i="16"/>
  <c r="P18" i="16"/>
  <c r="O18" i="16"/>
  <c r="N18" i="16"/>
  <c r="M18" i="16"/>
  <c r="S17" i="16"/>
  <c r="R17" i="16"/>
  <c r="Q17" i="16"/>
  <c r="P17" i="16"/>
  <c r="O17" i="16"/>
  <c r="N17" i="16"/>
  <c r="M17" i="16"/>
  <c r="S15" i="16"/>
  <c r="R15" i="16"/>
  <c r="Q15" i="16"/>
  <c r="P15" i="16"/>
  <c r="O15" i="16"/>
  <c r="N15" i="16"/>
  <c r="L15" i="16"/>
  <c r="K15" i="16"/>
  <c r="J15" i="16"/>
  <c r="I15" i="16"/>
  <c r="H15" i="16"/>
  <c r="G15" i="16"/>
  <c r="F15" i="16"/>
  <c r="E15" i="16"/>
  <c r="S14" i="16"/>
  <c r="R14" i="16"/>
  <c r="Q14" i="16"/>
  <c r="P14" i="16"/>
  <c r="O14" i="16"/>
  <c r="N14" i="16"/>
  <c r="M14" i="16"/>
  <c r="S13" i="16"/>
  <c r="R13" i="16"/>
  <c r="Q13" i="16"/>
  <c r="P13" i="16"/>
  <c r="O13" i="16"/>
  <c r="N13" i="16"/>
  <c r="M13" i="16"/>
  <c r="S12" i="16"/>
  <c r="R12" i="16"/>
  <c r="Q12" i="16"/>
  <c r="P12" i="16"/>
  <c r="O12" i="16"/>
  <c r="N12" i="16"/>
  <c r="M12" i="16"/>
  <c r="S11" i="16"/>
  <c r="R11" i="16"/>
  <c r="Q11" i="16"/>
  <c r="P11" i="16"/>
  <c r="O11" i="16"/>
  <c r="N11" i="16"/>
  <c r="M11" i="16"/>
  <c r="S10" i="16"/>
  <c r="R10" i="16"/>
  <c r="Q10" i="16"/>
  <c r="P10" i="16"/>
  <c r="O10" i="16"/>
  <c r="N10" i="16"/>
  <c r="M10" i="16"/>
  <c r="S9" i="16"/>
  <c r="R9" i="16"/>
  <c r="Q9" i="16"/>
  <c r="P9" i="16"/>
  <c r="O9" i="16"/>
  <c r="N9" i="16"/>
  <c r="M9" i="16"/>
  <c r="S7" i="16"/>
  <c r="R7" i="16"/>
  <c r="Q7" i="16"/>
  <c r="P7" i="16"/>
  <c r="O7" i="16"/>
  <c r="N7" i="16"/>
  <c r="L7" i="16"/>
  <c r="K7" i="16"/>
  <c r="J7" i="16"/>
  <c r="I7" i="16"/>
  <c r="H7" i="16"/>
  <c r="G7" i="16"/>
  <c r="F7" i="16"/>
  <c r="E7" i="16"/>
  <c r="S6" i="16"/>
  <c r="R6" i="16"/>
  <c r="Q6" i="16"/>
  <c r="P6" i="16"/>
  <c r="O6" i="16"/>
  <c r="N6" i="16"/>
  <c r="M6" i="16"/>
  <c r="S5" i="16"/>
  <c r="R5" i="16"/>
  <c r="Q5" i="16"/>
  <c r="P5" i="16"/>
  <c r="O5" i="16"/>
  <c r="N5" i="16"/>
  <c r="M5" i="16"/>
  <c r="S4" i="16"/>
  <c r="R4" i="16"/>
  <c r="Q4" i="16"/>
  <c r="P4" i="16"/>
  <c r="O4" i="16"/>
  <c r="N4" i="16"/>
  <c r="M4" i="16"/>
  <c r="S3" i="16"/>
  <c r="R3" i="16"/>
  <c r="Q3" i="16"/>
  <c r="P3" i="16"/>
  <c r="O3" i="16"/>
  <c r="N3" i="16"/>
  <c r="M3" i="16"/>
  <c r="S2" i="16"/>
  <c r="R2" i="16"/>
  <c r="Q2" i="16"/>
  <c r="P2" i="16"/>
  <c r="O2" i="16"/>
  <c r="N2" i="16"/>
  <c r="M2" i="16"/>
  <c r="L160" i="15"/>
  <c r="K160" i="15"/>
  <c r="J160" i="15"/>
  <c r="I160" i="15"/>
  <c r="P160" i="15" s="1"/>
  <c r="H160" i="15"/>
  <c r="G160" i="15"/>
  <c r="F160" i="15"/>
  <c r="E160" i="15"/>
  <c r="Q160" i="15" s="1"/>
  <c r="S159" i="15"/>
  <c r="R159" i="15"/>
  <c r="Q159" i="15"/>
  <c r="P159" i="15"/>
  <c r="O159" i="15"/>
  <c r="N159" i="15"/>
  <c r="M159" i="15"/>
  <c r="S158" i="15"/>
  <c r="R158" i="15"/>
  <c r="Q158" i="15"/>
  <c r="P158" i="15"/>
  <c r="O158" i="15"/>
  <c r="N158" i="15"/>
  <c r="M158" i="15"/>
  <c r="S157" i="15"/>
  <c r="R157" i="15"/>
  <c r="Q157" i="15"/>
  <c r="P157" i="15"/>
  <c r="O157" i="15"/>
  <c r="N157" i="15"/>
  <c r="M157" i="15"/>
  <c r="S156" i="15"/>
  <c r="R156" i="15"/>
  <c r="Q156" i="15"/>
  <c r="P156" i="15"/>
  <c r="O156" i="15"/>
  <c r="N156" i="15"/>
  <c r="M156" i="15"/>
  <c r="S155" i="15"/>
  <c r="R155" i="15"/>
  <c r="Q155" i="15"/>
  <c r="P155" i="15"/>
  <c r="O155" i="15"/>
  <c r="N155" i="15"/>
  <c r="M155" i="15"/>
  <c r="S154" i="15"/>
  <c r="R154" i="15"/>
  <c r="Q154" i="15"/>
  <c r="P154" i="15"/>
  <c r="O154" i="15"/>
  <c r="N154" i="15"/>
  <c r="M154" i="15"/>
  <c r="S153" i="15"/>
  <c r="R153" i="15"/>
  <c r="Q153" i="15"/>
  <c r="P153" i="15"/>
  <c r="O153" i="15"/>
  <c r="N153" i="15"/>
  <c r="M153" i="15"/>
  <c r="S152" i="15"/>
  <c r="R152" i="15"/>
  <c r="Q152" i="15"/>
  <c r="P152" i="15"/>
  <c r="O152" i="15"/>
  <c r="N152" i="15"/>
  <c r="M152" i="15"/>
  <c r="S151" i="15"/>
  <c r="R151" i="15"/>
  <c r="Q151" i="15"/>
  <c r="P151" i="15"/>
  <c r="O151" i="15"/>
  <c r="N151" i="15"/>
  <c r="M151" i="15"/>
  <c r="S150" i="15"/>
  <c r="R150" i="15"/>
  <c r="Q150" i="15"/>
  <c r="P150" i="15"/>
  <c r="O150" i="15"/>
  <c r="N150" i="15"/>
  <c r="M150" i="15"/>
  <c r="S149" i="15"/>
  <c r="R149" i="15"/>
  <c r="Q149" i="15"/>
  <c r="P149" i="15"/>
  <c r="O149" i="15"/>
  <c r="N149" i="15"/>
  <c r="M149" i="15"/>
  <c r="S148" i="15"/>
  <c r="R148" i="15"/>
  <c r="Q148" i="15"/>
  <c r="P148" i="15"/>
  <c r="O148" i="15"/>
  <c r="N148" i="15"/>
  <c r="M148" i="15"/>
  <c r="S147" i="15"/>
  <c r="R147" i="15"/>
  <c r="Q147" i="15"/>
  <c r="P147" i="15"/>
  <c r="O147" i="15"/>
  <c r="N147" i="15"/>
  <c r="M147" i="15"/>
  <c r="S146" i="15"/>
  <c r="R146" i="15"/>
  <c r="Q146" i="15"/>
  <c r="P146" i="15"/>
  <c r="O146" i="15"/>
  <c r="N146" i="15"/>
  <c r="M146" i="15"/>
  <c r="S145" i="15"/>
  <c r="R145" i="15"/>
  <c r="Q145" i="15"/>
  <c r="P145" i="15"/>
  <c r="O145" i="15"/>
  <c r="N145" i="15"/>
  <c r="M145" i="15"/>
  <c r="S144" i="15"/>
  <c r="R144" i="15"/>
  <c r="Q144" i="15"/>
  <c r="P144" i="15"/>
  <c r="O144" i="15"/>
  <c r="N144" i="15"/>
  <c r="M144" i="15"/>
  <c r="S143" i="15"/>
  <c r="R143" i="15"/>
  <c r="Q143" i="15"/>
  <c r="P143" i="15"/>
  <c r="O143" i="15"/>
  <c r="N143" i="15"/>
  <c r="M143" i="15"/>
  <c r="S142" i="15"/>
  <c r="R142" i="15"/>
  <c r="Q142" i="15"/>
  <c r="P142" i="15"/>
  <c r="O142" i="15"/>
  <c r="N142" i="15"/>
  <c r="M142" i="15"/>
  <c r="S141" i="15"/>
  <c r="R141" i="15"/>
  <c r="Q141" i="15"/>
  <c r="P141" i="15"/>
  <c r="O141" i="15"/>
  <c r="N141" i="15"/>
  <c r="M141" i="15"/>
  <c r="S140" i="15"/>
  <c r="R140" i="15"/>
  <c r="Q140" i="15"/>
  <c r="P140" i="15"/>
  <c r="O140" i="15"/>
  <c r="N140" i="15"/>
  <c r="M140" i="15"/>
  <c r="S139" i="15"/>
  <c r="R139" i="15"/>
  <c r="Q139" i="15"/>
  <c r="P139" i="15"/>
  <c r="O139" i="15"/>
  <c r="N139" i="15"/>
  <c r="M139" i="15"/>
  <c r="S138" i="15"/>
  <c r="R138" i="15"/>
  <c r="Q138" i="15"/>
  <c r="P138" i="15"/>
  <c r="O138" i="15"/>
  <c r="N138" i="15"/>
  <c r="M138" i="15"/>
  <c r="S137" i="15"/>
  <c r="R137" i="15"/>
  <c r="Q137" i="15"/>
  <c r="P137" i="15"/>
  <c r="O137" i="15"/>
  <c r="N137" i="15"/>
  <c r="M137" i="15"/>
  <c r="S136" i="15"/>
  <c r="R136" i="15"/>
  <c r="Q136" i="15"/>
  <c r="P136" i="15"/>
  <c r="O136" i="15"/>
  <c r="N136" i="15"/>
  <c r="M136" i="15"/>
  <c r="L134" i="15"/>
  <c r="S134" i="15" s="1"/>
  <c r="S199" i="15" s="1"/>
  <c r="K134" i="15"/>
  <c r="J134" i="15"/>
  <c r="I134" i="15"/>
  <c r="P134" i="15" s="1"/>
  <c r="P199" i="15" s="1"/>
  <c r="H134" i="15"/>
  <c r="O134" i="15" s="1"/>
  <c r="O199" i="15" s="1"/>
  <c r="G134" i="15"/>
  <c r="N134" i="15" s="1"/>
  <c r="N199" i="15" s="1"/>
  <c r="F134" i="15"/>
  <c r="M134" i="15" s="1"/>
  <c r="E134" i="15"/>
  <c r="S133" i="15"/>
  <c r="R133" i="15"/>
  <c r="Q133" i="15"/>
  <c r="P133" i="15"/>
  <c r="O133" i="15"/>
  <c r="N133" i="15"/>
  <c r="M133" i="15"/>
  <c r="S132" i="15"/>
  <c r="R132" i="15"/>
  <c r="Q132" i="15"/>
  <c r="P132" i="15"/>
  <c r="O132" i="15"/>
  <c r="N132" i="15"/>
  <c r="M132" i="15"/>
  <c r="S131" i="15"/>
  <c r="R131" i="15"/>
  <c r="Q131" i="15"/>
  <c r="P131" i="15"/>
  <c r="O131" i="15"/>
  <c r="N131" i="15"/>
  <c r="M131" i="15"/>
  <c r="S130" i="15"/>
  <c r="R130" i="15"/>
  <c r="Q130" i="15"/>
  <c r="P130" i="15"/>
  <c r="O130" i="15"/>
  <c r="N130" i="15"/>
  <c r="M130" i="15"/>
  <c r="S129" i="15"/>
  <c r="R129" i="15"/>
  <c r="Q129" i="15"/>
  <c r="P129" i="15"/>
  <c r="O129" i="15"/>
  <c r="N129" i="15"/>
  <c r="M129" i="15"/>
  <c r="S128" i="15"/>
  <c r="R128" i="15"/>
  <c r="Q128" i="15"/>
  <c r="P128" i="15"/>
  <c r="O128" i="15"/>
  <c r="N128" i="15"/>
  <c r="M128" i="15"/>
  <c r="S127" i="15"/>
  <c r="R127" i="15"/>
  <c r="Q127" i="15"/>
  <c r="P127" i="15"/>
  <c r="O127" i="15"/>
  <c r="N127" i="15"/>
  <c r="M127" i="15"/>
  <c r="S126" i="15"/>
  <c r="R126" i="15"/>
  <c r="Q126" i="15"/>
  <c r="P126" i="15"/>
  <c r="O126" i="15"/>
  <c r="N126" i="15"/>
  <c r="M126" i="15"/>
  <c r="S125" i="15"/>
  <c r="R125" i="15"/>
  <c r="Q125" i="15"/>
  <c r="P125" i="15"/>
  <c r="O125" i="15"/>
  <c r="N125" i="15"/>
  <c r="M125" i="15"/>
  <c r="S124" i="15"/>
  <c r="R124" i="15"/>
  <c r="Q124" i="15"/>
  <c r="P124" i="15"/>
  <c r="O124" i="15"/>
  <c r="N124" i="15"/>
  <c r="M124" i="15"/>
  <c r="S123" i="15"/>
  <c r="R123" i="15"/>
  <c r="Q123" i="15"/>
  <c r="P123" i="15"/>
  <c r="O123" i="15"/>
  <c r="N123" i="15"/>
  <c r="M123" i="15"/>
  <c r="S122" i="15"/>
  <c r="R122" i="15"/>
  <c r="Q122" i="15"/>
  <c r="P122" i="15"/>
  <c r="O122" i="15"/>
  <c r="N122" i="15"/>
  <c r="M122" i="15"/>
  <c r="S121" i="15"/>
  <c r="R121" i="15"/>
  <c r="Q121" i="15"/>
  <c r="P121" i="15"/>
  <c r="O121" i="15"/>
  <c r="N121" i="15"/>
  <c r="M121" i="15"/>
  <c r="S120" i="15"/>
  <c r="R120" i="15"/>
  <c r="Q120" i="15"/>
  <c r="P120" i="15"/>
  <c r="O120" i="15"/>
  <c r="N120" i="15"/>
  <c r="M120" i="15"/>
  <c r="S119" i="15"/>
  <c r="R119" i="15"/>
  <c r="Q119" i="15"/>
  <c r="P119" i="15"/>
  <c r="O119" i="15"/>
  <c r="N119" i="15"/>
  <c r="M119" i="15"/>
  <c r="S118" i="15"/>
  <c r="R118" i="15"/>
  <c r="Q118" i="15"/>
  <c r="P118" i="15"/>
  <c r="O118" i="15"/>
  <c r="N118" i="15"/>
  <c r="M118" i="15"/>
  <c r="S117" i="15"/>
  <c r="R117" i="15"/>
  <c r="Q117" i="15"/>
  <c r="P117" i="15"/>
  <c r="O117" i="15"/>
  <c r="N117" i="15"/>
  <c r="M117" i="15"/>
  <c r="S116" i="15"/>
  <c r="R116" i="15"/>
  <c r="Q116" i="15"/>
  <c r="P116" i="15"/>
  <c r="O116" i="15"/>
  <c r="N116" i="15"/>
  <c r="M116" i="15"/>
  <c r="S115" i="15"/>
  <c r="R115" i="15"/>
  <c r="Q115" i="15"/>
  <c r="P115" i="15"/>
  <c r="O115" i="15"/>
  <c r="N115" i="15"/>
  <c r="M115" i="15"/>
  <c r="S114" i="15"/>
  <c r="R114" i="15"/>
  <c r="Q114" i="15"/>
  <c r="P114" i="15"/>
  <c r="O114" i="15"/>
  <c r="N114" i="15"/>
  <c r="M114" i="15"/>
  <c r="S113" i="15"/>
  <c r="R113" i="15"/>
  <c r="Q113" i="15"/>
  <c r="P113" i="15"/>
  <c r="O113" i="15"/>
  <c r="N113" i="15"/>
  <c r="M113" i="15"/>
  <c r="S112" i="15"/>
  <c r="R112" i="15"/>
  <c r="Q112" i="15"/>
  <c r="P112" i="15"/>
  <c r="O112" i="15"/>
  <c r="N112" i="15"/>
  <c r="M112" i="15"/>
  <c r="S111" i="15"/>
  <c r="R111" i="15"/>
  <c r="Q111" i="15"/>
  <c r="P111" i="15"/>
  <c r="O111" i="15"/>
  <c r="N111" i="15"/>
  <c r="M111" i="15"/>
  <c r="L109" i="15"/>
  <c r="S109" i="15" s="1"/>
  <c r="S198" i="15" s="1"/>
  <c r="K109" i="15"/>
  <c r="J109" i="15"/>
  <c r="I109" i="15"/>
  <c r="P109" i="15" s="1"/>
  <c r="P198" i="15" s="1"/>
  <c r="H109" i="15"/>
  <c r="O109" i="15" s="1"/>
  <c r="O198" i="15" s="1"/>
  <c r="G109" i="15"/>
  <c r="N109" i="15" s="1"/>
  <c r="N198" i="15" s="1"/>
  <c r="F109" i="15"/>
  <c r="M109" i="15" s="1"/>
  <c r="E109" i="15"/>
  <c r="S108" i="15"/>
  <c r="R108" i="15"/>
  <c r="Q108" i="15"/>
  <c r="P108" i="15"/>
  <c r="O108" i="15"/>
  <c r="N108" i="15"/>
  <c r="M108" i="15"/>
  <c r="S107" i="15"/>
  <c r="R107" i="15"/>
  <c r="Q107" i="15"/>
  <c r="P107" i="15"/>
  <c r="O107" i="15"/>
  <c r="N107" i="15"/>
  <c r="M107" i="15"/>
  <c r="S106" i="15"/>
  <c r="R106" i="15"/>
  <c r="Q106" i="15"/>
  <c r="P106" i="15"/>
  <c r="O106" i="15"/>
  <c r="N106" i="15"/>
  <c r="M106" i="15"/>
  <c r="S105" i="15"/>
  <c r="R105" i="15"/>
  <c r="Q105" i="15"/>
  <c r="P105" i="15"/>
  <c r="O105" i="15"/>
  <c r="N105" i="15"/>
  <c r="M105" i="15"/>
  <c r="S104" i="15"/>
  <c r="R104" i="15"/>
  <c r="Q104" i="15"/>
  <c r="P104" i="15"/>
  <c r="O104" i="15"/>
  <c r="N104" i="15"/>
  <c r="M104" i="15"/>
  <c r="S103" i="15"/>
  <c r="R103" i="15"/>
  <c r="Q103" i="15"/>
  <c r="P103" i="15"/>
  <c r="O103" i="15"/>
  <c r="N103" i="15"/>
  <c r="M103" i="15"/>
  <c r="S102" i="15"/>
  <c r="R102" i="15"/>
  <c r="Q102" i="15"/>
  <c r="P102" i="15"/>
  <c r="O102" i="15"/>
  <c r="N102" i="15"/>
  <c r="M102" i="15"/>
  <c r="S101" i="15"/>
  <c r="R101" i="15"/>
  <c r="Q101" i="15"/>
  <c r="P101" i="15"/>
  <c r="O101" i="15"/>
  <c r="N101" i="15"/>
  <c r="M101" i="15"/>
  <c r="S100" i="15"/>
  <c r="R100" i="15"/>
  <c r="Q100" i="15"/>
  <c r="P100" i="15"/>
  <c r="O100" i="15"/>
  <c r="N100" i="15"/>
  <c r="M100" i="15"/>
  <c r="S99" i="15"/>
  <c r="R99" i="15"/>
  <c r="Q99" i="15"/>
  <c r="P99" i="15"/>
  <c r="O99" i="15"/>
  <c r="N99" i="15"/>
  <c r="M99" i="15"/>
  <c r="S98" i="15"/>
  <c r="R98" i="15"/>
  <c r="Q98" i="15"/>
  <c r="P98" i="15"/>
  <c r="O98" i="15"/>
  <c r="N98" i="15"/>
  <c r="M98" i="15"/>
  <c r="S97" i="15"/>
  <c r="R97" i="15"/>
  <c r="Q97" i="15"/>
  <c r="P97" i="15"/>
  <c r="O97" i="15"/>
  <c r="N97" i="15"/>
  <c r="M97" i="15"/>
  <c r="S96" i="15"/>
  <c r="R96" i="15"/>
  <c r="Q96" i="15"/>
  <c r="P96" i="15"/>
  <c r="O96" i="15"/>
  <c r="N96" i="15"/>
  <c r="M96" i="15"/>
  <c r="S95" i="15"/>
  <c r="R95" i="15"/>
  <c r="Q95" i="15"/>
  <c r="P95" i="15"/>
  <c r="O95" i="15"/>
  <c r="N95" i="15"/>
  <c r="M95" i="15"/>
  <c r="S94" i="15"/>
  <c r="R94" i="15"/>
  <c r="Q94" i="15"/>
  <c r="P94" i="15"/>
  <c r="O94" i="15"/>
  <c r="N94" i="15"/>
  <c r="M94" i="15"/>
  <c r="S93" i="15"/>
  <c r="R93" i="15"/>
  <c r="Q93" i="15"/>
  <c r="P93" i="15"/>
  <c r="O93" i="15"/>
  <c r="N93" i="15"/>
  <c r="M93" i="15"/>
  <c r="S92" i="15"/>
  <c r="R92" i="15"/>
  <c r="Q92" i="15"/>
  <c r="P92" i="15"/>
  <c r="O92" i="15"/>
  <c r="N92" i="15"/>
  <c r="M92" i="15"/>
  <c r="S91" i="15"/>
  <c r="R91" i="15"/>
  <c r="Q91" i="15"/>
  <c r="P91" i="15"/>
  <c r="O91" i="15"/>
  <c r="N91" i="15"/>
  <c r="M91" i="15"/>
  <c r="S90" i="15"/>
  <c r="R90" i="15"/>
  <c r="Q90" i="15"/>
  <c r="P90" i="15"/>
  <c r="O90" i="15"/>
  <c r="N90" i="15"/>
  <c r="M90" i="15"/>
  <c r="S89" i="15"/>
  <c r="R89" i="15"/>
  <c r="Q89" i="15"/>
  <c r="P89" i="15"/>
  <c r="O89" i="15"/>
  <c r="N89" i="15"/>
  <c r="M89" i="15"/>
  <c r="L87" i="15"/>
  <c r="S87" i="15" s="1"/>
  <c r="S197" i="15" s="1"/>
  <c r="K87" i="15"/>
  <c r="R87" i="15" s="1"/>
  <c r="R197" i="15" s="1"/>
  <c r="J87" i="15"/>
  <c r="I87" i="15"/>
  <c r="H87" i="15"/>
  <c r="O87" i="15" s="1"/>
  <c r="O197" i="15" s="1"/>
  <c r="G87" i="15"/>
  <c r="N87" i="15" s="1"/>
  <c r="N197" i="15" s="1"/>
  <c r="F87" i="15"/>
  <c r="M87" i="15" s="1"/>
  <c r="E87" i="15"/>
  <c r="S86" i="15"/>
  <c r="R86" i="15"/>
  <c r="Q86" i="15"/>
  <c r="P86" i="15"/>
  <c r="O86" i="15"/>
  <c r="N86" i="15"/>
  <c r="M86" i="15"/>
  <c r="S85" i="15"/>
  <c r="R85" i="15"/>
  <c r="Q85" i="15"/>
  <c r="P85" i="15"/>
  <c r="O85" i="15"/>
  <c r="N85" i="15"/>
  <c r="M85" i="15"/>
  <c r="S84" i="15"/>
  <c r="R84" i="15"/>
  <c r="Q84" i="15"/>
  <c r="P84" i="15"/>
  <c r="O84" i="15"/>
  <c r="N84" i="15"/>
  <c r="M84" i="15"/>
  <c r="S83" i="15"/>
  <c r="R83" i="15"/>
  <c r="Q83" i="15"/>
  <c r="P83" i="15"/>
  <c r="O83" i="15"/>
  <c r="N83" i="15"/>
  <c r="M83" i="15"/>
  <c r="S82" i="15"/>
  <c r="R82" i="15"/>
  <c r="Q82" i="15"/>
  <c r="P82" i="15"/>
  <c r="O82" i="15"/>
  <c r="N82" i="15"/>
  <c r="M82" i="15"/>
  <c r="S81" i="15"/>
  <c r="R81" i="15"/>
  <c r="Q81" i="15"/>
  <c r="P81" i="15"/>
  <c r="O81" i="15"/>
  <c r="N81" i="15"/>
  <c r="M81" i="15"/>
  <c r="S80" i="15"/>
  <c r="R80" i="15"/>
  <c r="Q80" i="15"/>
  <c r="P80" i="15"/>
  <c r="O80" i="15"/>
  <c r="N80" i="15"/>
  <c r="M80" i="15"/>
  <c r="S79" i="15"/>
  <c r="R79" i="15"/>
  <c r="Q79" i="15"/>
  <c r="P79" i="15"/>
  <c r="O79" i="15"/>
  <c r="N79" i="15"/>
  <c r="M79" i="15"/>
  <c r="S78" i="15"/>
  <c r="R78" i="15"/>
  <c r="Q78" i="15"/>
  <c r="P78" i="15"/>
  <c r="O78" i="15"/>
  <c r="N78" i="15"/>
  <c r="M78" i="15"/>
  <c r="S77" i="15"/>
  <c r="R77" i="15"/>
  <c r="Q77" i="15"/>
  <c r="P77" i="15"/>
  <c r="O77" i="15"/>
  <c r="N77" i="15"/>
  <c r="M77" i="15"/>
  <c r="S76" i="15"/>
  <c r="R76" i="15"/>
  <c r="Q76" i="15"/>
  <c r="P76" i="15"/>
  <c r="O76" i="15"/>
  <c r="N76" i="15"/>
  <c r="M76" i="15"/>
  <c r="S75" i="15"/>
  <c r="R75" i="15"/>
  <c r="Q75" i="15"/>
  <c r="P75" i="15"/>
  <c r="O75" i="15"/>
  <c r="N75" i="15"/>
  <c r="M75" i="15"/>
  <c r="S74" i="15"/>
  <c r="R74" i="15"/>
  <c r="Q74" i="15"/>
  <c r="P74" i="15"/>
  <c r="O74" i="15"/>
  <c r="N74" i="15"/>
  <c r="M74" i="15"/>
  <c r="S73" i="15"/>
  <c r="R73" i="15"/>
  <c r="Q73" i="15"/>
  <c r="P73" i="15"/>
  <c r="O73" i="15"/>
  <c r="N73" i="15"/>
  <c r="M73" i="15"/>
  <c r="S72" i="15"/>
  <c r="R72" i="15"/>
  <c r="Q72" i="15"/>
  <c r="P72" i="15"/>
  <c r="O72" i="15"/>
  <c r="N72" i="15"/>
  <c r="M72" i="15"/>
  <c r="S71" i="15"/>
  <c r="R71" i="15"/>
  <c r="Q71" i="15"/>
  <c r="P71" i="15"/>
  <c r="O71" i="15"/>
  <c r="N71" i="15"/>
  <c r="M71" i="15"/>
  <c r="S70" i="15"/>
  <c r="R70" i="15"/>
  <c r="Q70" i="15"/>
  <c r="P70" i="15"/>
  <c r="O70" i="15"/>
  <c r="N70" i="15"/>
  <c r="M70" i="15"/>
  <c r="S69" i="15"/>
  <c r="R69" i="15"/>
  <c r="Q69" i="15"/>
  <c r="P69" i="15"/>
  <c r="O69" i="15"/>
  <c r="N69" i="15"/>
  <c r="M69" i="15"/>
  <c r="S68" i="15"/>
  <c r="R68" i="15"/>
  <c r="Q68" i="15"/>
  <c r="P68" i="15"/>
  <c r="O68" i="15"/>
  <c r="N68" i="15"/>
  <c r="M68" i="15"/>
  <c r="S67" i="15"/>
  <c r="R67" i="15"/>
  <c r="Q67" i="15"/>
  <c r="P67" i="15"/>
  <c r="O67" i="15"/>
  <c r="N67" i="15"/>
  <c r="M67" i="15"/>
  <c r="L65" i="15"/>
  <c r="S65" i="15" s="1"/>
  <c r="S196" i="15" s="1"/>
  <c r="K65" i="15"/>
  <c r="J65" i="15"/>
  <c r="I65" i="15"/>
  <c r="H65" i="15"/>
  <c r="O65" i="15" s="1"/>
  <c r="O196" i="15" s="1"/>
  <c r="G65" i="15"/>
  <c r="F65" i="15"/>
  <c r="E65" i="15"/>
  <c r="N65" i="15" s="1"/>
  <c r="N196" i="15" s="1"/>
  <c r="S64" i="15"/>
  <c r="R64" i="15"/>
  <c r="Q64" i="15"/>
  <c r="P64" i="15"/>
  <c r="O64" i="15"/>
  <c r="N64" i="15"/>
  <c r="M64" i="15"/>
  <c r="S63" i="15"/>
  <c r="R63" i="15"/>
  <c r="Q63" i="15"/>
  <c r="P63" i="15"/>
  <c r="O63" i="15"/>
  <c r="N63" i="15"/>
  <c r="M63" i="15"/>
  <c r="S62" i="15"/>
  <c r="R62" i="15"/>
  <c r="Q62" i="15"/>
  <c r="P62" i="15"/>
  <c r="O62" i="15"/>
  <c r="N62" i="15"/>
  <c r="M62" i="15"/>
  <c r="S61" i="15"/>
  <c r="R61" i="15"/>
  <c r="Q61" i="15"/>
  <c r="P61" i="15"/>
  <c r="O61" i="15"/>
  <c r="N61" i="15"/>
  <c r="M61" i="15"/>
  <c r="S60" i="15"/>
  <c r="R60" i="15"/>
  <c r="Q60" i="15"/>
  <c r="P60" i="15"/>
  <c r="O60" i="15"/>
  <c r="N60" i="15"/>
  <c r="M60" i="15"/>
  <c r="S59" i="15"/>
  <c r="R59" i="15"/>
  <c r="Q59" i="15"/>
  <c r="P59" i="15"/>
  <c r="O59" i="15"/>
  <c r="N59" i="15"/>
  <c r="M59" i="15"/>
  <c r="S58" i="15"/>
  <c r="R58" i="15"/>
  <c r="Q58" i="15"/>
  <c r="P58" i="15"/>
  <c r="O58" i="15"/>
  <c r="N58" i="15"/>
  <c r="M58" i="15"/>
  <c r="S57" i="15"/>
  <c r="R57" i="15"/>
  <c r="Q57" i="15"/>
  <c r="P57" i="15"/>
  <c r="O57" i="15"/>
  <c r="N57" i="15"/>
  <c r="M57" i="15"/>
  <c r="S56" i="15"/>
  <c r="R56" i="15"/>
  <c r="Q56" i="15"/>
  <c r="P56" i="15"/>
  <c r="O56" i="15"/>
  <c r="N56" i="15"/>
  <c r="M56" i="15"/>
  <c r="S55" i="15"/>
  <c r="R55" i="15"/>
  <c r="Q55" i="15"/>
  <c r="P55" i="15"/>
  <c r="O55" i="15"/>
  <c r="N55" i="15"/>
  <c r="M55" i="15"/>
  <c r="S54" i="15"/>
  <c r="R54" i="15"/>
  <c r="Q54" i="15"/>
  <c r="P54" i="15"/>
  <c r="O54" i="15"/>
  <c r="N54" i="15"/>
  <c r="M54" i="15"/>
  <c r="S53" i="15"/>
  <c r="R53" i="15"/>
  <c r="Q53" i="15"/>
  <c r="P53" i="15"/>
  <c r="O53" i="15"/>
  <c r="N53" i="15"/>
  <c r="M53" i="15"/>
  <c r="S52" i="15"/>
  <c r="R52" i="15"/>
  <c r="Q52" i="15"/>
  <c r="P52" i="15"/>
  <c r="O52" i="15"/>
  <c r="N52" i="15"/>
  <c r="M52" i="15"/>
  <c r="S51" i="15"/>
  <c r="R51" i="15"/>
  <c r="Q51" i="15"/>
  <c r="P51" i="15"/>
  <c r="O51" i="15"/>
  <c r="N51" i="15"/>
  <c r="M51" i="15"/>
  <c r="S50" i="15"/>
  <c r="R50" i="15"/>
  <c r="Q50" i="15"/>
  <c r="P50" i="15"/>
  <c r="O50" i="15"/>
  <c r="N50" i="15"/>
  <c r="M50" i="15"/>
  <c r="S49" i="15"/>
  <c r="R49" i="15"/>
  <c r="Q49" i="15"/>
  <c r="P49" i="15"/>
  <c r="O49" i="15"/>
  <c r="N49" i="15"/>
  <c r="M49" i="15"/>
  <c r="S48" i="15"/>
  <c r="R48" i="15"/>
  <c r="Q48" i="15"/>
  <c r="P48" i="15"/>
  <c r="O48" i="15"/>
  <c r="N48" i="15"/>
  <c r="M48" i="15"/>
  <c r="S47" i="15"/>
  <c r="R47" i="15"/>
  <c r="Q47" i="15"/>
  <c r="P47" i="15"/>
  <c r="O47" i="15"/>
  <c r="N47" i="15"/>
  <c r="M47" i="15"/>
  <c r="S46" i="15"/>
  <c r="R46" i="15"/>
  <c r="Q46" i="15"/>
  <c r="P46" i="15"/>
  <c r="O46" i="15"/>
  <c r="N46" i="15"/>
  <c r="M46" i="15"/>
  <c r="S45" i="15"/>
  <c r="R45" i="15"/>
  <c r="Q45" i="15"/>
  <c r="P45" i="15"/>
  <c r="O45" i="15"/>
  <c r="N45" i="15"/>
  <c r="M45" i="15"/>
  <c r="L43" i="15"/>
  <c r="K43" i="15"/>
  <c r="J43" i="15"/>
  <c r="I43" i="15"/>
  <c r="P43" i="15" s="1"/>
  <c r="P195" i="15" s="1"/>
  <c r="H43" i="15"/>
  <c r="G43" i="15"/>
  <c r="F43" i="15"/>
  <c r="E43" i="15"/>
  <c r="Q43" i="15" s="1"/>
  <c r="Q195" i="15" s="1"/>
  <c r="S42" i="15"/>
  <c r="R42" i="15"/>
  <c r="Q42" i="15"/>
  <c r="P42" i="15"/>
  <c r="O42" i="15"/>
  <c r="N42" i="15"/>
  <c r="M42" i="15"/>
  <c r="S41" i="15"/>
  <c r="R41" i="15"/>
  <c r="Q41" i="15"/>
  <c r="P41" i="15"/>
  <c r="O41" i="15"/>
  <c r="N41" i="15"/>
  <c r="M41" i="15"/>
  <c r="S40" i="15"/>
  <c r="R40" i="15"/>
  <c r="Q40" i="15"/>
  <c r="P40" i="15"/>
  <c r="O40" i="15"/>
  <c r="N40" i="15"/>
  <c r="M40" i="15"/>
  <c r="S39" i="15"/>
  <c r="R39" i="15"/>
  <c r="Q39" i="15"/>
  <c r="P39" i="15"/>
  <c r="O39" i="15"/>
  <c r="N39" i="15"/>
  <c r="M39" i="15"/>
  <c r="S38" i="15"/>
  <c r="R38" i="15"/>
  <c r="Q38" i="15"/>
  <c r="P38" i="15"/>
  <c r="O38" i="15"/>
  <c r="N38" i="15"/>
  <c r="M38" i="15"/>
  <c r="S37" i="15"/>
  <c r="R37" i="15"/>
  <c r="Q37" i="15"/>
  <c r="P37" i="15"/>
  <c r="O37" i="15"/>
  <c r="N37" i="15"/>
  <c r="M37" i="15"/>
  <c r="S36" i="15"/>
  <c r="R36" i="15"/>
  <c r="Q36" i="15"/>
  <c r="P36" i="15"/>
  <c r="O36" i="15"/>
  <c r="N36" i="15"/>
  <c r="M36" i="15"/>
  <c r="S35" i="15"/>
  <c r="R35" i="15"/>
  <c r="Q35" i="15"/>
  <c r="P35" i="15"/>
  <c r="O35" i="15"/>
  <c r="N35" i="15"/>
  <c r="M35" i="15"/>
  <c r="S34" i="15"/>
  <c r="R34" i="15"/>
  <c r="Q34" i="15"/>
  <c r="P34" i="15"/>
  <c r="O34" i="15"/>
  <c r="N34" i="15"/>
  <c r="M34" i="15"/>
  <c r="S33" i="15"/>
  <c r="R33" i="15"/>
  <c r="Q33" i="15"/>
  <c r="P33" i="15"/>
  <c r="O33" i="15"/>
  <c r="N33" i="15"/>
  <c r="M33" i="15"/>
  <c r="S32" i="15"/>
  <c r="R32" i="15"/>
  <c r="Q32" i="15"/>
  <c r="P32" i="15"/>
  <c r="O32" i="15"/>
  <c r="N32" i="15"/>
  <c r="M32" i="15"/>
  <c r="S31" i="15"/>
  <c r="R31" i="15"/>
  <c r="Q31" i="15"/>
  <c r="P31" i="15"/>
  <c r="O31" i="15"/>
  <c r="N31" i="15"/>
  <c r="M31" i="15"/>
  <c r="S30" i="15"/>
  <c r="R30" i="15"/>
  <c r="Q30" i="15"/>
  <c r="P30" i="15"/>
  <c r="O30" i="15"/>
  <c r="N30" i="15"/>
  <c r="M30" i="15"/>
  <c r="S29" i="15"/>
  <c r="R29" i="15"/>
  <c r="Q29" i="15"/>
  <c r="P29" i="15"/>
  <c r="O29" i="15"/>
  <c r="N29" i="15"/>
  <c r="M29" i="15"/>
  <c r="S28" i="15"/>
  <c r="R28" i="15"/>
  <c r="Q28" i="15"/>
  <c r="P28" i="15"/>
  <c r="O28" i="15"/>
  <c r="N28" i="15"/>
  <c r="M28" i="15"/>
  <c r="S27" i="15"/>
  <c r="R27" i="15"/>
  <c r="Q27" i="15"/>
  <c r="P27" i="15"/>
  <c r="O27" i="15"/>
  <c r="N27" i="15"/>
  <c r="M27" i="15"/>
  <c r="S26" i="15"/>
  <c r="R26" i="15"/>
  <c r="Q26" i="15"/>
  <c r="P26" i="15"/>
  <c r="O26" i="15"/>
  <c r="N26" i="15"/>
  <c r="M26" i="15"/>
  <c r="S25" i="15"/>
  <c r="R25" i="15"/>
  <c r="Q25" i="15"/>
  <c r="P25" i="15"/>
  <c r="O25" i="15"/>
  <c r="N25" i="15"/>
  <c r="M25" i="15"/>
  <c r="S24" i="15"/>
  <c r="R24" i="15"/>
  <c r="Q24" i="15"/>
  <c r="P24" i="15"/>
  <c r="O24" i="15"/>
  <c r="N24" i="15"/>
  <c r="M24" i="15"/>
  <c r="S23" i="15"/>
  <c r="R23" i="15"/>
  <c r="Q23" i="15"/>
  <c r="P23" i="15"/>
  <c r="O23" i="15"/>
  <c r="N23" i="15"/>
  <c r="M23" i="15"/>
  <c r="L21" i="15"/>
  <c r="S21" i="15" s="1"/>
  <c r="S194" i="15" s="1"/>
  <c r="K21" i="15"/>
  <c r="J21" i="15"/>
  <c r="I21" i="15"/>
  <c r="P21" i="15" s="1"/>
  <c r="P194" i="15" s="1"/>
  <c r="H21" i="15"/>
  <c r="O21" i="15" s="1"/>
  <c r="O194" i="15" s="1"/>
  <c r="G21" i="15"/>
  <c r="F21" i="15"/>
  <c r="M21" i="15" s="1"/>
  <c r="E21" i="15"/>
  <c r="S20" i="15"/>
  <c r="R20" i="15"/>
  <c r="Q20" i="15"/>
  <c r="P20" i="15"/>
  <c r="O20" i="15"/>
  <c r="N20" i="15"/>
  <c r="M20" i="15"/>
  <c r="S19" i="15"/>
  <c r="R19" i="15"/>
  <c r="Q19" i="15"/>
  <c r="P19" i="15"/>
  <c r="O19" i="15"/>
  <c r="N19" i="15"/>
  <c r="M19" i="15"/>
  <c r="S18" i="15"/>
  <c r="R18" i="15"/>
  <c r="Q18" i="15"/>
  <c r="P18" i="15"/>
  <c r="O18" i="15"/>
  <c r="N18" i="15"/>
  <c r="M18" i="15"/>
  <c r="S17" i="15"/>
  <c r="R17" i="15"/>
  <c r="Q17" i="15"/>
  <c r="P17" i="15"/>
  <c r="O17" i="15"/>
  <c r="N17" i="15"/>
  <c r="M17" i="15"/>
  <c r="S16" i="15"/>
  <c r="R16" i="15"/>
  <c r="Q16" i="15"/>
  <c r="P16" i="15"/>
  <c r="O16" i="15"/>
  <c r="N16" i="15"/>
  <c r="M16" i="15"/>
  <c r="S15" i="15"/>
  <c r="R15" i="15"/>
  <c r="Q15" i="15"/>
  <c r="P15" i="15"/>
  <c r="O15" i="15"/>
  <c r="N15" i="15"/>
  <c r="M15" i="15"/>
  <c r="S14" i="15"/>
  <c r="R14" i="15"/>
  <c r="Q14" i="15"/>
  <c r="P14" i="15"/>
  <c r="O14" i="15"/>
  <c r="N14" i="15"/>
  <c r="M14" i="15"/>
  <c r="S13" i="15"/>
  <c r="R13" i="15"/>
  <c r="Q13" i="15"/>
  <c r="P13" i="15"/>
  <c r="O13" i="15"/>
  <c r="N13" i="15"/>
  <c r="M13" i="15"/>
  <c r="S12" i="15"/>
  <c r="R12" i="15"/>
  <c r="Q12" i="15"/>
  <c r="P12" i="15"/>
  <c r="O12" i="15"/>
  <c r="N12" i="15"/>
  <c r="M12" i="15"/>
  <c r="S11" i="15"/>
  <c r="R11" i="15"/>
  <c r="Q11" i="15"/>
  <c r="P11" i="15"/>
  <c r="O11" i="15"/>
  <c r="N11" i="15"/>
  <c r="M11" i="15"/>
  <c r="S10" i="15"/>
  <c r="R10" i="15"/>
  <c r="Q10" i="15"/>
  <c r="P10" i="15"/>
  <c r="O10" i="15"/>
  <c r="N10" i="15"/>
  <c r="M10" i="15"/>
  <c r="S9" i="15"/>
  <c r="R9" i="15"/>
  <c r="Q9" i="15"/>
  <c r="P9" i="15"/>
  <c r="O9" i="15"/>
  <c r="N9" i="15"/>
  <c r="M9" i="15"/>
  <c r="S8" i="15"/>
  <c r="R8" i="15"/>
  <c r="Q8" i="15"/>
  <c r="P8" i="15"/>
  <c r="O8" i="15"/>
  <c r="N8" i="15"/>
  <c r="M8" i="15"/>
  <c r="S7" i="15"/>
  <c r="R7" i="15"/>
  <c r="Q7" i="15"/>
  <c r="P7" i="15"/>
  <c r="O7" i="15"/>
  <c r="N7" i="15"/>
  <c r="M7" i="15"/>
  <c r="S6" i="15"/>
  <c r="R6" i="15"/>
  <c r="Q6" i="15"/>
  <c r="P6" i="15"/>
  <c r="O6" i="15"/>
  <c r="N6" i="15"/>
  <c r="M6" i="15"/>
  <c r="S5" i="15"/>
  <c r="R5" i="15"/>
  <c r="Q5" i="15"/>
  <c r="P5" i="15"/>
  <c r="O5" i="15"/>
  <c r="N5" i="15"/>
  <c r="M5" i="15"/>
  <c r="S4" i="15"/>
  <c r="R4" i="15"/>
  <c r="Q4" i="15"/>
  <c r="P4" i="15"/>
  <c r="O4" i="15"/>
  <c r="N4" i="15"/>
  <c r="M4" i="15"/>
  <c r="S3" i="15"/>
  <c r="R3" i="15"/>
  <c r="Q3" i="15"/>
  <c r="P3" i="15"/>
  <c r="O3" i="15"/>
  <c r="N3" i="15"/>
  <c r="M3" i="15"/>
  <c r="S2" i="15"/>
  <c r="R2" i="15"/>
  <c r="Q2" i="15"/>
  <c r="P2" i="15"/>
  <c r="O2" i="15"/>
  <c r="N2" i="15"/>
  <c r="M2" i="15"/>
  <c r="L91" i="14"/>
  <c r="K91" i="14"/>
  <c r="J91" i="14"/>
  <c r="I91" i="14"/>
  <c r="H91" i="14"/>
  <c r="G91" i="14"/>
  <c r="F91" i="14"/>
  <c r="E91" i="14"/>
  <c r="S90" i="14"/>
  <c r="R90" i="14"/>
  <c r="Q90" i="14"/>
  <c r="P90" i="14"/>
  <c r="O90" i="14"/>
  <c r="N90" i="14"/>
  <c r="M90" i="14"/>
  <c r="S89" i="14"/>
  <c r="R89" i="14"/>
  <c r="Q89" i="14"/>
  <c r="P89" i="14"/>
  <c r="O89" i="14"/>
  <c r="N89" i="14"/>
  <c r="M89" i="14"/>
  <c r="S88" i="14"/>
  <c r="R88" i="14"/>
  <c r="Q88" i="14"/>
  <c r="P88" i="14"/>
  <c r="O88" i="14"/>
  <c r="N88" i="14"/>
  <c r="M88" i="14"/>
  <c r="S87" i="14"/>
  <c r="R87" i="14"/>
  <c r="Q87" i="14"/>
  <c r="P87" i="14"/>
  <c r="O87" i="14"/>
  <c r="N87" i="14"/>
  <c r="M87" i="14"/>
  <c r="S86" i="14"/>
  <c r="R86" i="14"/>
  <c r="Q86" i="14"/>
  <c r="P86" i="14"/>
  <c r="O86" i="14"/>
  <c r="N86" i="14"/>
  <c r="M86" i="14"/>
  <c r="S85" i="14"/>
  <c r="R85" i="14"/>
  <c r="Q85" i="14"/>
  <c r="P85" i="14"/>
  <c r="O85" i="14"/>
  <c r="N85" i="14"/>
  <c r="M85" i="14"/>
  <c r="S84" i="14"/>
  <c r="R84" i="14"/>
  <c r="Q84" i="14"/>
  <c r="P84" i="14"/>
  <c r="O84" i="14"/>
  <c r="N84" i="14"/>
  <c r="M84" i="14"/>
  <c r="S83" i="14"/>
  <c r="R83" i="14"/>
  <c r="Q83" i="14"/>
  <c r="P83" i="14"/>
  <c r="O83" i="14"/>
  <c r="N83" i="14"/>
  <c r="M83" i="14"/>
  <c r="S82" i="14"/>
  <c r="R82" i="14"/>
  <c r="Q82" i="14"/>
  <c r="P82" i="14"/>
  <c r="O82" i="14"/>
  <c r="N82" i="14"/>
  <c r="M82" i="14"/>
  <c r="S81" i="14"/>
  <c r="R81" i="14"/>
  <c r="Q81" i="14"/>
  <c r="P81" i="14"/>
  <c r="O81" i="14"/>
  <c r="N81" i="14"/>
  <c r="M81" i="14"/>
  <c r="S80" i="14"/>
  <c r="R80" i="14"/>
  <c r="Q80" i="14"/>
  <c r="P80" i="14"/>
  <c r="O80" i="14"/>
  <c r="N80" i="14"/>
  <c r="M80" i="14"/>
  <c r="S79" i="14"/>
  <c r="R79" i="14"/>
  <c r="Q79" i="14"/>
  <c r="P79" i="14"/>
  <c r="O79" i="14"/>
  <c r="N79" i="14"/>
  <c r="M79" i="14"/>
  <c r="S78" i="14"/>
  <c r="R78" i="14"/>
  <c r="Q78" i="14"/>
  <c r="P78" i="14"/>
  <c r="O78" i="14"/>
  <c r="N78" i="14"/>
  <c r="M78" i="14"/>
  <c r="S77" i="14"/>
  <c r="R77" i="14"/>
  <c r="Q77" i="14"/>
  <c r="P77" i="14"/>
  <c r="O77" i="14"/>
  <c r="N77" i="14"/>
  <c r="M77" i="14"/>
  <c r="S76" i="14"/>
  <c r="R76" i="14"/>
  <c r="Q76" i="14"/>
  <c r="P76" i="14"/>
  <c r="O76" i="14"/>
  <c r="N76" i="14"/>
  <c r="M76" i="14"/>
  <c r="L74" i="14"/>
  <c r="K74" i="14"/>
  <c r="R74" i="14" s="1"/>
  <c r="R117" i="14" s="1"/>
  <c r="J74" i="14"/>
  <c r="I74" i="14"/>
  <c r="H74" i="14"/>
  <c r="G74" i="14"/>
  <c r="N74" i="14" s="1"/>
  <c r="N117" i="14" s="1"/>
  <c r="F74" i="14"/>
  <c r="M74" i="14" s="1"/>
  <c r="E74" i="14"/>
  <c r="S73" i="14"/>
  <c r="R73" i="14"/>
  <c r="Q73" i="14"/>
  <c r="P73" i="14"/>
  <c r="O73" i="14"/>
  <c r="N73" i="14"/>
  <c r="M73" i="14"/>
  <c r="S72" i="14"/>
  <c r="R72" i="14"/>
  <c r="Q72" i="14"/>
  <c r="P72" i="14"/>
  <c r="O72" i="14"/>
  <c r="N72" i="14"/>
  <c r="M72" i="14"/>
  <c r="S71" i="14"/>
  <c r="R71" i="14"/>
  <c r="Q71" i="14"/>
  <c r="P71" i="14"/>
  <c r="O71" i="14"/>
  <c r="N71" i="14"/>
  <c r="M71" i="14"/>
  <c r="S70" i="14"/>
  <c r="R70" i="14"/>
  <c r="Q70" i="14"/>
  <c r="P70" i="14"/>
  <c r="O70" i="14"/>
  <c r="N70" i="14"/>
  <c r="M70" i="14"/>
  <c r="S69" i="14"/>
  <c r="R69" i="14"/>
  <c r="Q69" i="14"/>
  <c r="P69" i="14"/>
  <c r="O69" i="14"/>
  <c r="N69" i="14"/>
  <c r="M69" i="14"/>
  <c r="S68" i="14"/>
  <c r="R68" i="14"/>
  <c r="Q68" i="14"/>
  <c r="P68" i="14"/>
  <c r="O68" i="14"/>
  <c r="N68" i="14"/>
  <c r="M68" i="14"/>
  <c r="S67" i="14"/>
  <c r="R67" i="14"/>
  <c r="Q67" i="14"/>
  <c r="P67" i="14"/>
  <c r="O67" i="14"/>
  <c r="N67" i="14"/>
  <c r="M67" i="14"/>
  <c r="S66" i="14"/>
  <c r="R66" i="14"/>
  <c r="Q66" i="14"/>
  <c r="P66" i="14"/>
  <c r="O66" i="14"/>
  <c r="N66" i="14"/>
  <c r="M66" i="14"/>
  <c r="S65" i="14"/>
  <c r="R65" i="14"/>
  <c r="Q65" i="14"/>
  <c r="P65" i="14"/>
  <c r="O65" i="14"/>
  <c r="N65" i="14"/>
  <c r="M65" i="14"/>
  <c r="S64" i="14"/>
  <c r="R64" i="14"/>
  <c r="Q64" i="14"/>
  <c r="P64" i="14"/>
  <c r="O64" i="14"/>
  <c r="N64" i="14"/>
  <c r="M64" i="14"/>
  <c r="S63" i="14"/>
  <c r="R63" i="14"/>
  <c r="Q63" i="14"/>
  <c r="P63" i="14"/>
  <c r="O63" i="14"/>
  <c r="N63" i="14"/>
  <c r="M63" i="14"/>
  <c r="S62" i="14"/>
  <c r="R62" i="14"/>
  <c r="Q62" i="14"/>
  <c r="P62" i="14"/>
  <c r="O62" i="14"/>
  <c r="N62" i="14"/>
  <c r="M62" i="14"/>
  <c r="L60" i="14"/>
  <c r="K60" i="14"/>
  <c r="J60" i="14"/>
  <c r="I60" i="14"/>
  <c r="H60" i="14"/>
  <c r="G60" i="14"/>
  <c r="N60" i="14" s="1"/>
  <c r="N116" i="14" s="1"/>
  <c r="F60" i="14"/>
  <c r="E60" i="14"/>
  <c r="S59" i="14"/>
  <c r="R59" i="14"/>
  <c r="Q59" i="14"/>
  <c r="P59" i="14"/>
  <c r="O59" i="14"/>
  <c r="N59" i="14"/>
  <c r="M59" i="14"/>
  <c r="S58" i="14"/>
  <c r="R58" i="14"/>
  <c r="Q58" i="14"/>
  <c r="P58" i="14"/>
  <c r="O58" i="14"/>
  <c r="N58" i="14"/>
  <c r="M58" i="14"/>
  <c r="S57" i="14"/>
  <c r="R57" i="14"/>
  <c r="Q57" i="14"/>
  <c r="P57" i="14"/>
  <c r="O57" i="14"/>
  <c r="N57" i="14"/>
  <c r="M57" i="14"/>
  <c r="S56" i="14"/>
  <c r="R56" i="14"/>
  <c r="Q56" i="14"/>
  <c r="P56" i="14"/>
  <c r="O56" i="14"/>
  <c r="N56" i="14"/>
  <c r="M56" i="14"/>
  <c r="S55" i="14"/>
  <c r="R55" i="14"/>
  <c r="Q55" i="14"/>
  <c r="P55" i="14"/>
  <c r="O55" i="14"/>
  <c r="N55" i="14"/>
  <c r="M55" i="14"/>
  <c r="S54" i="14"/>
  <c r="R54" i="14"/>
  <c r="Q54" i="14"/>
  <c r="P54" i="14"/>
  <c r="O54" i="14"/>
  <c r="N54" i="14"/>
  <c r="M54" i="14"/>
  <c r="S53" i="14"/>
  <c r="R53" i="14"/>
  <c r="Q53" i="14"/>
  <c r="P53" i="14"/>
  <c r="O53" i="14"/>
  <c r="N53" i="14"/>
  <c r="M53" i="14"/>
  <c r="S52" i="14"/>
  <c r="R52" i="14"/>
  <c r="Q52" i="14"/>
  <c r="P52" i="14"/>
  <c r="O52" i="14"/>
  <c r="N52" i="14"/>
  <c r="M52" i="14"/>
  <c r="S51" i="14"/>
  <c r="R51" i="14"/>
  <c r="Q51" i="14"/>
  <c r="P51" i="14"/>
  <c r="O51" i="14"/>
  <c r="N51" i="14"/>
  <c r="M51" i="14"/>
  <c r="S50" i="14"/>
  <c r="R50" i="14"/>
  <c r="Q50" i="14"/>
  <c r="P50" i="14"/>
  <c r="O50" i="14"/>
  <c r="N50" i="14"/>
  <c r="M50" i="14"/>
  <c r="S49" i="14"/>
  <c r="R49" i="14"/>
  <c r="Q49" i="14"/>
  <c r="P49" i="14"/>
  <c r="O49" i="14"/>
  <c r="N49" i="14"/>
  <c r="M49" i="14"/>
  <c r="S48" i="14"/>
  <c r="R48" i="14"/>
  <c r="Q48" i="14"/>
  <c r="P48" i="14"/>
  <c r="O48" i="14"/>
  <c r="N48" i="14"/>
  <c r="M48" i="14"/>
  <c r="S47" i="14"/>
  <c r="R47" i="14"/>
  <c r="Q47" i="14"/>
  <c r="P47" i="14"/>
  <c r="O47" i="14"/>
  <c r="N47" i="14"/>
  <c r="M47" i="14"/>
  <c r="L45" i="14"/>
  <c r="K45" i="14"/>
  <c r="J45" i="14"/>
  <c r="I45" i="14"/>
  <c r="H45" i="14"/>
  <c r="G45" i="14"/>
  <c r="F45" i="14"/>
  <c r="E45" i="14"/>
  <c r="S44" i="14"/>
  <c r="R44" i="14"/>
  <c r="Q44" i="14"/>
  <c r="P44" i="14"/>
  <c r="O44" i="14"/>
  <c r="N44" i="14"/>
  <c r="M44" i="14"/>
  <c r="S43" i="14"/>
  <c r="R43" i="14"/>
  <c r="Q43" i="14"/>
  <c r="P43" i="14"/>
  <c r="O43" i="14"/>
  <c r="N43" i="14"/>
  <c r="M43" i="14"/>
  <c r="S42" i="14"/>
  <c r="R42" i="14"/>
  <c r="Q42" i="14"/>
  <c r="P42" i="14"/>
  <c r="O42" i="14"/>
  <c r="N42" i="14"/>
  <c r="M42" i="14"/>
  <c r="S41" i="14"/>
  <c r="R41" i="14"/>
  <c r="Q41" i="14"/>
  <c r="P41" i="14"/>
  <c r="O41" i="14"/>
  <c r="N41" i="14"/>
  <c r="M41" i="14"/>
  <c r="S40" i="14"/>
  <c r="R40" i="14"/>
  <c r="Q40" i="14"/>
  <c r="P40" i="14"/>
  <c r="O40" i="14"/>
  <c r="N40" i="14"/>
  <c r="M40" i="14"/>
  <c r="S39" i="14"/>
  <c r="R39" i="14"/>
  <c r="Q39" i="14"/>
  <c r="P39" i="14"/>
  <c r="O39" i="14"/>
  <c r="N39" i="14"/>
  <c r="M39" i="14"/>
  <c r="S38" i="14"/>
  <c r="R38" i="14"/>
  <c r="Q38" i="14"/>
  <c r="P38" i="14"/>
  <c r="O38" i="14"/>
  <c r="N38" i="14"/>
  <c r="M38" i="14"/>
  <c r="S37" i="14"/>
  <c r="R37" i="14"/>
  <c r="Q37" i="14"/>
  <c r="P37" i="14"/>
  <c r="O37" i="14"/>
  <c r="N37" i="14"/>
  <c r="M37" i="14"/>
  <c r="S36" i="14"/>
  <c r="R36" i="14"/>
  <c r="Q36" i="14"/>
  <c r="P36" i="14"/>
  <c r="O36" i="14"/>
  <c r="N36" i="14"/>
  <c r="M36" i="14"/>
  <c r="S35" i="14"/>
  <c r="R35" i="14"/>
  <c r="Q35" i="14"/>
  <c r="P35" i="14"/>
  <c r="O35" i="14"/>
  <c r="N35" i="14"/>
  <c r="M35" i="14"/>
  <c r="S34" i="14"/>
  <c r="R34" i="14"/>
  <c r="Q34" i="14"/>
  <c r="P34" i="14"/>
  <c r="O34" i="14"/>
  <c r="N34" i="14"/>
  <c r="M34" i="14"/>
  <c r="L32" i="14"/>
  <c r="K32" i="14"/>
  <c r="J32" i="14"/>
  <c r="I32" i="14"/>
  <c r="H32" i="14"/>
  <c r="O32" i="14" s="1"/>
  <c r="O114" i="14" s="1"/>
  <c r="G32" i="14"/>
  <c r="F32" i="14"/>
  <c r="E32" i="14"/>
  <c r="S31" i="14"/>
  <c r="R31" i="14"/>
  <c r="Q31" i="14"/>
  <c r="P31" i="14"/>
  <c r="O31" i="14"/>
  <c r="N31" i="14"/>
  <c r="M31" i="14"/>
  <c r="S30" i="14"/>
  <c r="R30" i="14"/>
  <c r="Q30" i="14"/>
  <c r="P30" i="14"/>
  <c r="O30" i="14"/>
  <c r="N30" i="14"/>
  <c r="M30" i="14"/>
  <c r="S29" i="14"/>
  <c r="R29" i="14"/>
  <c r="Q29" i="14"/>
  <c r="P29" i="14"/>
  <c r="O29" i="14"/>
  <c r="N29" i="14"/>
  <c r="M29" i="14"/>
  <c r="S28" i="14"/>
  <c r="R28" i="14"/>
  <c r="Q28" i="14"/>
  <c r="P28" i="14"/>
  <c r="O28" i="14"/>
  <c r="N28" i="14"/>
  <c r="M28" i="14"/>
  <c r="S27" i="14"/>
  <c r="R27" i="14"/>
  <c r="Q27" i="14"/>
  <c r="P27" i="14"/>
  <c r="O27" i="14"/>
  <c r="N27" i="14"/>
  <c r="M27" i="14"/>
  <c r="S26" i="14"/>
  <c r="R26" i="14"/>
  <c r="Q26" i="14"/>
  <c r="P26" i="14"/>
  <c r="O26" i="14"/>
  <c r="N26" i="14"/>
  <c r="M26" i="14"/>
  <c r="S25" i="14"/>
  <c r="R25" i="14"/>
  <c r="Q25" i="14"/>
  <c r="P25" i="14"/>
  <c r="O25" i="14"/>
  <c r="N25" i="14"/>
  <c r="M25" i="14"/>
  <c r="S24" i="14"/>
  <c r="R24" i="14"/>
  <c r="Q24" i="14"/>
  <c r="P24" i="14"/>
  <c r="O24" i="14"/>
  <c r="N24" i="14"/>
  <c r="M24" i="14"/>
  <c r="S23" i="14"/>
  <c r="R23" i="14"/>
  <c r="Q23" i="14"/>
  <c r="P23" i="14"/>
  <c r="O23" i="14"/>
  <c r="N23" i="14"/>
  <c r="M23" i="14"/>
  <c r="L21" i="14"/>
  <c r="K21" i="14"/>
  <c r="J21" i="14"/>
  <c r="I21" i="14"/>
  <c r="H21" i="14"/>
  <c r="G21" i="14"/>
  <c r="F21" i="14"/>
  <c r="E21" i="14"/>
  <c r="O21" i="14" s="1"/>
  <c r="O113" i="14" s="1"/>
  <c r="S20" i="14"/>
  <c r="R20" i="14"/>
  <c r="Q20" i="14"/>
  <c r="P20" i="14"/>
  <c r="O20" i="14"/>
  <c r="N20" i="14"/>
  <c r="M20" i="14"/>
  <c r="S19" i="14"/>
  <c r="R19" i="14"/>
  <c r="Q19" i="14"/>
  <c r="P19" i="14"/>
  <c r="O19" i="14"/>
  <c r="N19" i="14"/>
  <c r="M19" i="14"/>
  <c r="S18" i="14"/>
  <c r="R18" i="14"/>
  <c r="Q18" i="14"/>
  <c r="P18" i="14"/>
  <c r="O18" i="14"/>
  <c r="N18" i="14"/>
  <c r="M18" i="14"/>
  <c r="S17" i="14"/>
  <c r="R17" i="14"/>
  <c r="Q17" i="14"/>
  <c r="P17" i="14"/>
  <c r="O17" i="14"/>
  <c r="N17" i="14"/>
  <c r="M17" i="14"/>
  <c r="S16" i="14"/>
  <c r="R16" i="14"/>
  <c r="Q16" i="14"/>
  <c r="P16" i="14"/>
  <c r="O16" i="14"/>
  <c r="N16" i="14"/>
  <c r="M16" i="14"/>
  <c r="S15" i="14"/>
  <c r="R15" i="14"/>
  <c r="Q15" i="14"/>
  <c r="P15" i="14"/>
  <c r="O15" i="14"/>
  <c r="N15" i="14"/>
  <c r="M15" i="14"/>
  <c r="S14" i="14"/>
  <c r="R14" i="14"/>
  <c r="Q14" i="14"/>
  <c r="P14" i="14"/>
  <c r="O14" i="14"/>
  <c r="N14" i="14"/>
  <c r="M14" i="14"/>
  <c r="S13" i="14"/>
  <c r="R13" i="14"/>
  <c r="Q13" i="14"/>
  <c r="P13" i="14"/>
  <c r="O13" i="14"/>
  <c r="N13" i="14"/>
  <c r="M13" i="14"/>
  <c r="S12" i="14"/>
  <c r="R12" i="14"/>
  <c r="Q12" i="14"/>
  <c r="P12" i="14"/>
  <c r="O12" i="14"/>
  <c r="N12" i="14"/>
  <c r="M12" i="14"/>
  <c r="L10" i="14"/>
  <c r="K10" i="14"/>
  <c r="J10" i="14"/>
  <c r="I10" i="14"/>
  <c r="H10" i="14"/>
  <c r="G10" i="14"/>
  <c r="F10" i="14"/>
  <c r="E10" i="14"/>
  <c r="S9" i="14"/>
  <c r="R9" i="14"/>
  <c r="Q9" i="14"/>
  <c r="P9" i="14"/>
  <c r="O9" i="14"/>
  <c r="N9" i="14"/>
  <c r="M9" i="14"/>
  <c r="S8" i="14"/>
  <c r="R8" i="14"/>
  <c r="Q8" i="14"/>
  <c r="P8" i="14"/>
  <c r="O8" i="14"/>
  <c r="N8" i="14"/>
  <c r="M8" i="14"/>
  <c r="S7" i="14"/>
  <c r="R7" i="14"/>
  <c r="Q7" i="14"/>
  <c r="P7" i="14"/>
  <c r="O7" i="14"/>
  <c r="N7" i="14"/>
  <c r="M7" i="14"/>
  <c r="S6" i="14"/>
  <c r="R6" i="14"/>
  <c r="Q6" i="14"/>
  <c r="P6" i="14"/>
  <c r="O6" i="14"/>
  <c r="N6" i="14"/>
  <c r="M6" i="14"/>
  <c r="S5" i="14"/>
  <c r="R5" i="14"/>
  <c r="Q5" i="14"/>
  <c r="P5" i="14"/>
  <c r="O5" i="14"/>
  <c r="N5" i="14"/>
  <c r="M5" i="14"/>
  <c r="S4" i="14"/>
  <c r="R4" i="14"/>
  <c r="Q4" i="14"/>
  <c r="P4" i="14"/>
  <c r="O4" i="14"/>
  <c r="N4" i="14"/>
  <c r="M4" i="14"/>
  <c r="S3" i="14"/>
  <c r="R3" i="14"/>
  <c r="Q3" i="14"/>
  <c r="P3" i="14"/>
  <c r="O3" i="14"/>
  <c r="N3" i="14"/>
  <c r="M3" i="14"/>
  <c r="S2" i="14"/>
  <c r="R2" i="14"/>
  <c r="Q2" i="14"/>
  <c r="P2" i="14"/>
  <c r="O2" i="14"/>
  <c r="N2" i="14"/>
  <c r="M2" i="14"/>
  <c r="P85" i="13"/>
  <c r="P65" i="13"/>
  <c r="P88" i="13" s="1"/>
  <c r="L65" i="13"/>
  <c r="S65" i="13" s="1"/>
  <c r="S88" i="13" s="1"/>
  <c r="K65" i="13"/>
  <c r="R65" i="13" s="1"/>
  <c r="R88" i="13" s="1"/>
  <c r="J65" i="13"/>
  <c r="I65" i="13"/>
  <c r="H65" i="13"/>
  <c r="O65" i="13" s="1"/>
  <c r="O88" i="13" s="1"/>
  <c r="G65" i="13"/>
  <c r="N65" i="13" s="1"/>
  <c r="N88" i="13" s="1"/>
  <c r="F65" i="13"/>
  <c r="E65" i="13"/>
  <c r="M65" i="13" s="1"/>
  <c r="S64" i="13"/>
  <c r="R64" i="13"/>
  <c r="Q64" i="13"/>
  <c r="P64" i="13"/>
  <c r="O64" i="13"/>
  <c r="N64" i="13"/>
  <c r="M64" i="13"/>
  <c r="S63" i="13"/>
  <c r="R63" i="13"/>
  <c r="Q63" i="13"/>
  <c r="P63" i="13"/>
  <c r="O63" i="13"/>
  <c r="N63" i="13"/>
  <c r="M63" i="13"/>
  <c r="S62" i="13"/>
  <c r="R62" i="13"/>
  <c r="Q62" i="13"/>
  <c r="P62" i="13"/>
  <c r="O62" i="13"/>
  <c r="N62" i="13"/>
  <c r="M62" i="13"/>
  <c r="S61" i="13"/>
  <c r="R61" i="13"/>
  <c r="Q61" i="13"/>
  <c r="P61" i="13"/>
  <c r="O61" i="13"/>
  <c r="N61" i="13"/>
  <c r="M61" i="13"/>
  <c r="S60" i="13"/>
  <c r="R60" i="13"/>
  <c r="Q60" i="13"/>
  <c r="P60" i="13"/>
  <c r="O60" i="13"/>
  <c r="N60" i="13"/>
  <c r="M60" i="13"/>
  <c r="S59" i="13"/>
  <c r="R59" i="13"/>
  <c r="Q59" i="13"/>
  <c r="P59" i="13"/>
  <c r="O59" i="13"/>
  <c r="N59" i="13"/>
  <c r="M59" i="13"/>
  <c r="S58" i="13"/>
  <c r="R58" i="13"/>
  <c r="Q58" i="13"/>
  <c r="P58" i="13"/>
  <c r="O58" i="13"/>
  <c r="N58" i="13"/>
  <c r="M58" i="13"/>
  <c r="S57" i="13"/>
  <c r="R57" i="13"/>
  <c r="Q57" i="13"/>
  <c r="P57" i="13"/>
  <c r="O57" i="13"/>
  <c r="N57" i="13"/>
  <c r="M57" i="13"/>
  <c r="S56" i="13"/>
  <c r="R56" i="13"/>
  <c r="Q56" i="13"/>
  <c r="P56" i="13"/>
  <c r="O56" i="13"/>
  <c r="N56" i="13"/>
  <c r="M56" i="13"/>
  <c r="S55" i="13"/>
  <c r="R55" i="13"/>
  <c r="Q55" i="13"/>
  <c r="P55" i="13"/>
  <c r="O55" i="13"/>
  <c r="N55" i="13"/>
  <c r="M55" i="13"/>
  <c r="S54" i="13"/>
  <c r="R54" i="13"/>
  <c r="Q54" i="13"/>
  <c r="P54" i="13"/>
  <c r="O54" i="13"/>
  <c r="N54" i="13"/>
  <c r="M54" i="13"/>
  <c r="P52" i="13"/>
  <c r="P87" i="13" s="1"/>
  <c r="L52" i="13"/>
  <c r="S52" i="13" s="1"/>
  <c r="S87" i="13" s="1"/>
  <c r="K52" i="13"/>
  <c r="R52" i="13" s="1"/>
  <c r="R87" i="13" s="1"/>
  <c r="J52" i="13"/>
  <c r="I52" i="13"/>
  <c r="H52" i="13"/>
  <c r="O52" i="13" s="1"/>
  <c r="O87" i="13" s="1"/>
  <c r="G52" i="13"/>
  <c r="N52" i="13" s="1"/>
  <c r="N87" i="13" s="1"/>
  <c r="F52" i="13"/>
  <c r="E52" i="13"/>
  <c r="M52" i="13" s="1"/>
  <c r="S51" i="13"/>
  <c r="R51" i="13"/>
  <c r="Q51" i="13"/>
  <c r="P51" i="13"/>
  <c r="O51" i="13"/>
  <c r="N51" i="13"/>
  <c r="M51" i="13"/>
  <c r="S50" i="13"/>
  <c r="R50" i="13"/>
  <c r="Q50" i="13"/>
  <c r="P50" i="13"/>
  <c r="O50" i="13"/>
  <c r="N50" i="13"/>
  <c r="M50" i="13"/>
  <c r="S49" i="13"/>
  <c r="R49" i="13"/>
  <c r="Q49" i="13"/>
  <c r="P49" i="13"/>
  <c r="O49" i="13"/>
  <c r="N49" i="13"/>
  <c r="M49" i="13"/>
  <c r="S48" i="13"/>
  <c r="R48" i="13"/>
  <c r="Q48" i="13"/>
  <c r="P48" i="13"/>
  <c r="O48" i="13"/>
  <c r="N48" i="13"/>
  <c r="M48" i="13"/>
  <c r="S47" i="13"/>
  <c r="R47" i="13"/>
  <c r="Q47" i="13"/>
  <c r="P47" i="13"/>
  <c r="O47" i="13"/>
  <c r="N47" i="13"/>
  <c r="M47" i="13"/>
  <c r="S46" i="13"/>
  <c r="R46" i="13"/>
  <c r="Q46" i="13"/>
  <c r="P46" i="13"/>
  <c r="O46" i="13"/>
  <c r="N46" i="13"/>
  <c r="M46" i="13"/>
  <c r="S45" i="13"/>
  <c r="R45" i="13"/>
  <c r="Q45" i="13"/>
  <c r="P45" i="13"/>
  <c r="O45" i="13"/>
  <c r="N45" i="13"/>
  <c r="M45" i="13"/>
  <c r="S44" i="13"/>
  <c r="R44" i="13"/>
  <c r="Q44" i="13"/>
  <c r="P44" i="13"/>
  <c r="O44" i="13"/>
  <c r="N44" i="13"/>
  <c r="M44" i="13"/>
  <c r="S42" i="13"/>
  <c r="S86" i="13" s="1"/>
  <c r="P42" i="13"/>
  <c r="P86" i="13" s="1"/>
  <c r="O42" i="13"/>
  <c r="O86" i="13" s="1"/>
  <c r="L42" i="13"/>
  <c r="K42" i="13"/>
  <c r="R42" i="13" s="1"/>
  <c r="R86" i="13" s="1"/>
  <c r="J42" i="13"/>
  <c r="Q42" i="13" s="1"/>
  <c r="Q86" i="13" s="1"/>
  <c r="I42" i="13"/>
  <c r="H42" i="13"/>
  <c r="G42" i="13"/>
  <c r="N42" i="13" s="1"/>
  <c r="N86" i="13" s="1"/>
  <c r="F42" i="13"/>
  <c r="M42" i="13" s="1"/>
  <c r="E42" i="13"/>
  <c r="S41" i="13"/>
  <c r="R41" i="13"/>
  <c r="Q41" i="13"/>
  <c r="P41" i="13"/>
  <c r="O41" i="13"/>
  <c r="N41" i="13"/>
  <c r="M41" i="13"/>
  <c r="S40" i="13"/>
  <c r="R40" i="13"/>
  <c r="Q40" i="13"/>
  <c r="P40" i="13"/>
  <c r="O40" i="13"/>
  <c r="N40" i="13"/>
  <c r="M40" i="13"/>
  <c r="S39" i="13"/>
  <c r="R39" i="13"/>
  <c r="Q39" i="13"/>
  <c r="P39" i="13"/>
  <c r="O39" i="13"/>
  <c r="N39" i="13"/>
  <c r="M39" i="13"/>
  <c r="S38" i="13"/>
  <c r="R38" i="13"/>
  <c r="Q38" i="13"/>
  <c r="P38" i="13"/>
  <c r="O38" i="13"/>
  <c r="N38" i="13"/>
  <c r="M38" i="13"/>
  <c r="S37" i="13"/>
  <c r="R37" i="13"/>
  <c r="Q37" i="13"/>
  <c r="P37" i="13"/>
  <c r="O37" i="13"/>
  <c r="N37" i="13"/>
  <c r="M37" i="13"/>
  <c r="S36" i="13"/>
  <c r="R36" i="13"/>
  <c r="Q36" i="13"/>
  <c r="P36" i="13"/>
  <c r="O36" i="13"/>
  <c r="N36" i="13"/>
  <c r="M36" i="13"/>
  <c r="S35" i="13"/>
  <c r="R35" i="13"/>
  <c r="Q35" i="13"/>
  <c r="P35" i="13"/>
  <c r="O35" i="13"/>
  <c r="N35" i="13"/>
  <c r="M35" i="13"/>
  <c r="S33" i="13"/>
  <c r="S85" i="13" s="1"/>
  <c r="P33" i="13"/>
  <c r="O33" i="13"/>
  <c r="O85" i="13" s="1"/>
  <c r="L33" i="13"/>
  <c r="K33" i="13"/>
  <c r="R33" i="13" s="1"/>
  <c r="R85" i="13" s="1"/>
  <c r="J33" i="13"/>
  <c r="Q33" i="13" s="1"/>
  <c r="Q85" i="13" s="1"/>
  <c r="I33" i="13"/>
  <c r="H33" i="13"/>
  <c r="G33" i="13"/>
  <c r="N33" i="13" s="1"/>
  <c r="N85" i="13" s="1"/>
  <c r="F33" i="13"/>
  <c r="M33" i="13" s="1"/>
  <c r="E33" i="13"/>
  <c r="S32" i="13"/>
  <c r="R32" i="13"/>
  <c r="Q32" i="13"/>
  <c r="P32" i="13"/>
  <c r="O32" i="13"/>
  <c r="N32" i="13"/>
  <c r="M32" i="13"/>
  <c r="S31" i="13"/>
  <c r="R31" i="13"/>
  <c r="Q31" i="13"/>
  <c r="P31" i="13"/>
  <c r="O31" i="13"/>
  <c r="N31" i="13"/>
  <c r="M31" i="13"/>
  <c r="S30" i="13"/>
  <c r="R30" i="13"/>
  <c r="Q30" i="13"/>
  <c r="P30" i="13"/>
  <c r="O30" i="13"/>
  <c r="N30" i="13"/>
  <c r="M30" i="13"/>
  <c r="S29" i="13"/>
  <c r="R29" i="13"/>
  <c r="Q29" i="13"/>
  <c r="P29" i="13"/>
  <c r="O29" i="13"/>
  <c r="N29" i="13"/>
  <c r="M29" i="13"/>
  <c r="S28" i="13"/>
  <c r="R28" i="13"/>
  <c r="Q28" i="13"/>
  <c r="P28" i="13"/>
  <c r="O28" i="13"/>
  <c r="N28" i="13"/>
  <c r="M28" i="13"/>
  <c r="S27" i="13"/>
  <c r="R27" i="13"/>
  <c r="Q27" i="13"/>
  <c r="P27" i="13"/>
  <c r="O27" i="13"/>
  <c r="N27" i="13"/>
  <c r="M27" i="13"/>
  <c r="P25" i="13"/>
  <c r="P84" i="13" s="1"/>
  <c r="L25" i="13"/>
  <c r="S25" i="13" s="1"/>
  <c r="S84" i="13" s="1"/>
  <c r="K25" i="13"/>
  <c r="R25" i="13" s="1"/>
  <c r="R84" i="13" s="1"/>
  <c r="J25" i="13"/>
  <c r="I25" i="13"/>
  <c r="H25" i="13"/>
  <c r="O25" i="13" s="1"/>
  <c r="O84" i="13" s="1"/>
  <c r="G25" i="13"/>
  <c r="N25" i="13" s="1"/>
  <c r="N84" i="13" s="1"/>
  <c r="F25" i="13"/>
  <c r="E25" i="13"/>
  <c r="M25" i="13" s="1"/>
  <c r="S24" i="13"/>
  <c r="R24" i="13"/>
  <c r="Q24" i="13"/>
  <c r="P24" i="13"/>
  <c r="O24" i="13"/>
  <c r="N24" i="13"/>
  <c r="M24" i="13"/>
  <c r="S23" i="13"/>
  <c r="R23" i="13"/>
  <c r="Q23" i="13"/>
  <c r="P23" i="13"/>
  <c r="O23" i="13"/>
  <c r="N23" i="13"/>
  <c r="M23" i="13"/>
  <c r="S22" i="13"/>
  <c r="R22" i="13"/>
  <c r="Q22" i="13"/>
  <c r="P22" i="13"/>
  <c r="O22" i="13"/>
  <c r="N22" i="13"/>
  <c r="M22" i="13"/>
  <c r="S21" i="13"/>
  <c r="R21" i="13"/>
  <c r="Q21" i="13"/>
  <c r="P21" i="13"/>
  <c r="O21" i="13"/>
  <c r="N21" i="13"/>
  <c r="M21" i="13"/>
  <c r="S20" i="13"/>
  <c r="R20" i="13"/>
  <c r="Q20" i="13"/>
  <c r="P20" i="13"/>
  <c r="O20" i="13"/>
  <c r="N20" i="13"/>
  <c r="M20" i="13"/>
  <c r="S19" i="13"/>
  <c r="R19" i="13"/>
  <c r="Q19" i="13"/>
  <c r="P19" i="13"/>
  <c r="O19" i="13"/>
  <c r="N19" i="13"/>
  <c r="M19" i="13"/>
  <c r="S18" i="13"/>
  <c r="R18" i="13"/>
  <c r="Q18" i="13"/>
  <c r="P18" i="13"/>
  <c r="O18" i="13"/>
  <c r="N18" i="13"/>
  <c r="M18" i="13"/>
  <c r="P16" i="13"/>
  <c r="P83" i="13" s="1"/>
  <c r="L16" i="13"/>
  <c r="S16" i="13" s="1"/>
  <c r="S83" i="13" s="1"/>
  <c r="K16" i="13"/>
  <c r="R16" i="13" s="1"/>
  <c r="R83" i="13" s="1"/>
  <c r="J16" i="13"/>
  <c r="I16" i="13"/>
  <c r="H16" i="13"/>
  <c r="O16" i="13" s="1"/>
  <c r="O83" i="13" s="1"/>
  <c r="G16" i="13"/>
  <c r="N16" i="13" s="1"/>
  <c r="N83" i="13" s="1"/>
  <c r="F16" i="13"/>
  <c r="E16" i="13"/>
  <c r="Q16" i="13" s="1"/>
  <c r="Q83" i="13" s="1"/>
  <c r="S15" i="13"/>
  <c r="R15" i="13"/>
  <c r="Q15" i="13"/>
  <c r="P15" i="13"/>
  <c r="O15" i="13"/>
  <c r="N15" i="13"/>
  <c r="M15" i="13"/>
  <c r="S14" i="13"/>
  <c r="R14" i="13"/>
  <c r="Q14" i="13"/>
  <c r="P14" i="13"/>
  <c r="O14" i="13"/>
  <c r="N14" i="13"/>
  <c r="M14" i="13"/>
  <c r="S13" i="13"/>
  <c r="R13" i="13"/>
  <c r="Q13" i="13"/>
  <c r="P13" i="13"/>
  <c r="O13" i="13"/>
  <c r="N13" i="13"/>
  <c r="M13" i="13"/>
  <c r="S12" i="13"/>
  <c r="R12" i="13"/>
  <c r="Q12" i="13"/>
  <c r="P12" i="13"/>
  <c r="O12" i="13"/>
  <c r="N12" i="13"/>
  <c r="M12" i="13"/>
  <c r="S11" i="13"/>
  <c r="R11" i="13"/>
  <c r="Q11" i="13"/>
  <c r="P11" i="13"/>
  <c r="O11" i="13"/>
  <c r="N11" i="13"/>
  <c r="M11" i="13"/>
  <c r="S10" i="13"/>
  <c r="R10" i="13"/>
  <c r="Q10" i="13"/>
  <c r="P10" i="13"/>
  <c r="O10" i="13"/>
  <c r="N10" i="13"/>
  <c r="M10" i="13"/>
  <c r="L8" i="13"/>
  <c r="S8" i="13" s="1"/>
  <c r="S82" i="13" s="1"/>
  <c r="K8" i="13"/>
  <c r="J8" i="13"/>
  <c r="I8" i="13"/>
  <c r="P8" i="13" s="1"/>
  <c r="P82" i="13" s="1"/>
  <c r="H8" i="13"/>
  <c r="O8" i="13" s="1"/>
  <c r="O82" i="13" s="1"/>
  <c r="G8" i="13"/>
  <c r="F8" i="13"/>
  <c r="E8" i="13"/>
  <c r="R8" i="13" s="1"/>
  <c r="R82" i="13" s="1"/>
  <c r="S7" i="13"/>
  <c r="R7" i="13"/>
  <c r="Q7" i="13"/>
  <c r="P7" i="13"/>
  <c r="O7" i="13"/>
  <c r="N7" i="13"/>
  <c r="M7" i="13"/>
  <c r="S6" i="13"/>
  <c r="R6" i="13"/>
  <c r="Q6" i="13"/>
  <c r="P6" i="13"/>
  <c r="O6" i="13"/>
  <c r="N6" i="13"/>
  <c r="M6" i="13"/>
  <c r="S5" i="13"/>
  <c r="R5" i="13"/>
  <c r="Q5" i="13"/>
  <c r="P5" i="13"/>
  <c r="O5" i="13"/>
  <c r="N5" i="13"/>
  <c r="M5" i="13"/>
  <c r="S4" i="13"/>
  <c r="R4" i="13"/>
  <c r="Q4" i="13"/>
  <c r="P4" i="13"/>
  <c r="O4" i="13"/>
  <c r="N4" i="13"/>
  <c r="M4" i="13"/>
  <c r="S3" i="13"/>
  <c r="R3" i="13"/>
  <c r="Q3" i="13"/>
  <c r="P3" i="13"/>
  <c r="O3" i="13"/>
  <c r="N3" i="13"/>
  <c r="M3" i="13"/>
  <c r="S2" i="13"/>
  <c r="R2" i="13"/>
  <c r="Q2" i="13"/>
  <c r="P2" i="13"/>
  <c r="O2" i="13"/>
  <c r="N2" i="13"/>
  <c r="M2" i="13"/>
  <c r="V73" i="12"/>
  <c r="U73" i="12"/>
  <c r="T73" i="12"/>
  <c r="V72" i="12"/>
  <c r="U72" i="12"/>
  <c r="T72" i="12"/>
  <c r="V71" i="12"/>
  <c r="U71" i="12"/>
  <c r="T71" i="12"/>
  <c r="V70" i="12"/>
  <c r="U70" i="12"/>
  <c r="T70" i="12"/>
  <c r="V69" i="12"/>
  <c r="U69" i="12"/>
  <c r="T69" i="12"/>
  <c r="L46" i="12"/>
  <c r="K46" i="12"/>
  <c r="J46" i="12"/>
  <c r="I46" i="12"/>
  <c r="H46" i="12"/>
  <c r="G46" i="12"/>
  <c r="F46" i="12"/>
  <c r="E46" i="12"/>
  <c r="S45" i="12"/>
  <c r="R45" i="12"/>
  <c r="Q45" i="12"/>
  <c r="P45" i="12"/>
  <c r="O45" i="12"/>
  <c r="N45" i="12"/>
  <c r="M45" i="12"/>
  <c r="S44" i="12"/>
  <c r="R44" i="12"/>
  <c r="Q44" i="12"/>
  <c r="P44" i="12"/>
  <c r="O44" i="12"/>
  <c r="N44" i="12"/>
  <c r="M44" i="12"/>
  <c r="S43" i="12"/>
  <c r="R43" i="12"/>
  <c r="Q43" i="12"/>
  <c r="P43" i="12"/>
  <c r="O43" i="12"/>
  <c r="N43" i="12"/>
  <c r="M43" i="12"/>
  <c r="S42" i="12"/>
  <c r="R42" i="12"/>
  <c r="Q42" i="12"/>
  <c r="P42" i="12"/>
  <c r="O42" i="12"/>
  <c r="N42" i="12"/>
  <c r="M42" i="12"/>
  <c r="S41" i="12"/>
  <c r="R41" i="12"/>
  <c r="Q41" i="12"/>
  <c r="P41" i="12"/>
  <c r="O41" i="12"/>
  <c r="N41" i="12"/>
  <c r="M41" i="12"/>
  <c r="S40" i="12"/>
  <c r="R40" i="12"/>
  <c r="Q40" i="12"/>
  <c r="P40" i="12"/>
  <c r="O40" i="12"/>
  <c r="N40" i="12"/>
  <c r="M40" i="12"/>
  <c r="S39" i="12"/>
  <c r="R39" i="12"/>
  <c r="Q39" i="12"/>
  <c r="P39" i="12"/>
  <c r="O39" i="12"/>
  <c r="N39" i="12"/>
  <c r="M39" i="12"/>
  <c r="L37" i="12"/>
  <c r="K37" i="12"/>
  <c r="J37" i="12"/>
  <c r="I37" i="12"/>
  <c r="H37" i="12"/>
  <c r="G37" i="12"/>
  <c r="F37" i="12"/>
  <c r="E37" i="12"/>
  <c r="M37" i="12" s="1"/>
  <c r="S36" i="12"/>
  <c r="R36" i="12"/>
  <c r="Q36" i="12"/>
  <c r="P36" i="12"/>
  <c r="O36" i="12"/>
  <c r="N36" i="12"/>
  <c r="M36" i="12"/>
  <c r="S35" i="12"/>
  <c r="R35" i="12"/>
  <c r="Q35" i="12"/>
  <c r="P35" i="12"/>
  <c r="O35" i="12"/>
  <c r="N35" i="12"/>
  <c r="M35" i="12"/>
  <c r="S34" i="12"/>
  <c r="R34" i="12"/>
  <c r="Q34" i="12"/>
  <c r="P34" i="12"/>
  <c r="O34" i="12"/>
  <c r="N34" i="12"/>
  <c r="M34" i="12"/>
  <c r="S33" i="12"/>
  <c r="R33" i="12"/>
  <c r="Q33" i="12"/>
  <c r="P33" i="12"/>
  <c r="O33" i="12"/>
  <c r="N33" i="12"/>
  <c r="M33" i="12"/>
  <c r="S32" i="12"/>
  <c r="R32" i="12"/>
  <c r="Q32" i="12"/>
  <c r="P32" i="12"/>
  <c r="O32" i="12"/>
  <c r="N32" i="12"/>
  <c r="M32" i="12"/>
  <c r="S31" i="12"/>
  <c r="R31" i="12"/>
  <c r="Q31" i="12"/>
  <c r="P31" i="12"/>
  <c r="O31" i="12"/>
  <c r="N31" i="12"/>
  <c r="M31" i="12"/>
  <c r="S30" i="12"/>
  <c r="R30" i="12"/>
  <c r="Q30" i="12"/>
  <c r="P30" i="12"/>
  <c r="O30" i="12"/>
  <c r="N30" i="12"/>
  <c r="M30" i="12"/>
  <c r="L28" i="12"/>
  <c r="K28" i="12"/>
  <c r="J28" i="12"/>
  <c r="I28" i="12"/>
  <c r="H28" i="12"/>
  <c r="G28" i="12"/>
  <c r="N28" i="12" s="1"/>
  <c r="N72" i="12" s="1"/>
  <c r="F28" i="12"/>
  <c r="E28" i="12"/>
  <c r="S27" i="12"/>
  <c r="R27" i="12"/>
  <c r="Q27" i="12"/>
  <c r="P27" i="12"/>
  <c r="O27" i="12"/>
  <c r="N27" i="12"/>
  <c r="M27" i="12"/>
  <c r="S26" i="12"/>
  <c r="R26" i="12"/>
  <c r="Q26" i="12"/>
  <c r="P26" i="12"/>
  <c r="O26" i="12"/>
  <c r="N26" i="12"/>
  <c r="M26" i="12"/>
  <c r="S25" i="12"/>
  <c r="R25" i="12"/>
  <c r="Q25" i="12"/>
  <c r="P25" i="12"/>
  <c r="O25" i="12"/>
  <c r="N25" i="12"/>
  <c r="M25" i="12"/>
  <c r="S24" i="12"/>
  <c r="R24" i="12"/>
  <c r="Q24" i="12"/>
  <c r="P24" i="12"/>
  <c r="O24" i="12"/>
  <c r="N24" i="12"/>
  <c r="M24" i="12"/>
  <c r="S23" i="12"/>
  <c r="R23" i="12"/>
  <c r="Q23" i="12"/>
  <c r="P23" i="12"/>
  <c r="O23" i="12"/>
  <c r="N23" i="12"/>
  <c r="M23" i="12"/>
  <c r="S22" i="12"/>
  <c r="R22" i="12"/>
  <c r="Q22" i="12"/>
  <c r="P22" i="12"/>
  <c r="O22" i="12"/>
  <c r="N22" i="12"/>
  <c r="M22" i="12"/>
  <c r="L20" i="12"/>
  <c r="S20" i="12" s="1"/>
  <c r="S71" i="12" s="1"/>
  <c r="K20" i="12"/>
  <c r="J20" i="12"/>
  <c r="I20" i="12"/>
  <c r="H20" i="12"/>
  <c r="O20" i="12" s="1"/>
  <c r="O71" i="12" s="1"/>
  <c r="G20" i="12"/>
  <c r="F20" i="12"/>
  <c r="E20" i="12"/>
  <c r="R20" i="12" s="1"/>
  <c r="R71" i="12" s="1"/>
  <c r="S19" i="12"/>
  <c r="R19" i="12"/>
  <c r="Q19" i="12"/>
  <c r="P19" i="12"/>
  <c r="O19" i="12"/>
  <c r="N19" i="12"/>
  <c r="M19" i="12"/>
  <c r="S18" i="12"/>
  <c r="R18" i="12"/>
  <c r="Q18" i="12"/>
  <c r="P18" i="12"/>
  <c r="O18" i="12"/>
  <c r="N18" i="12"/>
  <c r="M18" i="12"/>
  <c r="S17" i="12"/>
  <c r="R17" i="12"/>
  <c r="Q17" i="12"/>
  <c r="P17" i="12"/>
  <c r="O17" i="12"/>
  <c r="N17" i="12"/>
  <c r="M17" i="12"/>
  <c r="S16" i="12"/>
  <c r="R16" i="12"/>
  <c r="Q16" i="12"/>
  <c r="P16" i="12"/>
  <c r="O16" i="12"/>
  <c r="N16" i="12"/>
  <c r="M16" i="12"/>
  <c r="S15" i="12"/>
  <c r="R15" i="12"/>
  <c r="Q15" i="12"/>
  <c r="P15" i="12"/>
  <c r="O15" i="12"/>
  <c r="N15" i="12"/>
  <c r="M15" i="12"/>
  <c r="L13" i="12"/>
  <c r="S13" i="12" s="1"/>
  <c r="S70" i="12" s="1"/>
  <c r="K13" i="12"/>
  <c r="J13" i="12"/>
  <c r="I13" i="12"/>
  <c r="H13" i="12"/>
  <c r="G13" i="12"/>
  <c r="F13" i="12"/>
  <c r="E13" i="12"/>
  <c r="S12" i="12"/>
  <c r="R12" i="12"/>
  <c r="Q12" i="12"/>
  <c r="P12" i="12"/>
  <c r="O12" i="12"/>
  <c r="N12" i="12"/>
  <c r="M12" i="12"/>
  <c r="S11" i="12"/>
  <c r="R11" i="12"/>
  <c r="Q11" i="12"/>
  <c r="P11" i="12"/>
  <c r="O11" i="12"/>
  <c r="N11" i="12"/>
  <c r="M11" i="12"/>
  <c r="S10" i="12"/>
  <c r="R10" i="12"/>
  <c r="Q10" i="12"/>
  <c r="P10" i="12"/>
  <c r="O10" i="12"/>
  <c r="N10" i="12"/>
  <c r="M10" i="12"/>
  <c r="S9" i="12"/>
  <c r="R9" i="12"/>
  <c r="Q9" i="12"/>
  <c r="P9" i="12"/>
  <c r="O9" i="12"/>
  <c r="N9" i="12"/>
  <c r="M9" i="12"/>
  <c r="S8" i="12"/>
  <c r="R8" i="12"/>
  <c r="Q8" i="12"/>
  <c r="P8" i="12"/>
  <c r="O8" i="12"/>
  <c r="N8" i="12"/>
  <c r="M8" i="12"/>
  <c r="L6" i="12"/>
  <c r="K6" i="12"/>
  <c r="J6" i="12"/>
  <c r="I6" i="12"/>
  <c r="H6" i="12"/>
  <c r="G6" i="12"/>
  <c r="F6" i="12"/>
  <c r="E6" i="12"/>
  <c r="S5" i="12"/>
  <c r="R5" i="12"/>
  <c r="Q5" i="12"/>
  <c r="P5" i="12"/>
  <c r="O5" i="12"/>
  <c r="N5" i="12"/>
  <c r="M5" i="12"/>
  <c r="S4" i="12"/>
  <c r="R4" i="12"/>
  <c r="Q4" i="12"/>
  <c r="P4" i="12"/>
  <c r="O4" i="12"/>
  <c r="N4" i="12"/>
  <c r="M4" i="12"/>
  <c r="S3" i="12"/>
  <c r="R3" i="12"/>
  <c r="Q3" i="12"/>
  <c r="P3" i="12"/>
  <c r="O3" i="12"/>
  <c r="N3" i="12"/>
  <c r="M3" i="12"/>
  <c r="S2" i="12"/>
  <c r="R2" i="12"/>
  <c r="Q2" i="12"/>
  <c r="P2" i="12"/>
  <c r="O2" i="12"/>
  <c r="N2" i="12"/>
  <c r="M2" i="12"/>
  <c r="L74" i="11"/>
  <c r="K74" i="11"/>
  <c r="J74" i="11"/>
  <c r="I74" i="11"/>
  <c r="H74" i="11"/>
  <c r="G74" i="11"/>
  <c r="F74" i="11"/>
  <c r="E74" i="11"/>
  <c r="L59" i="11"/>
  <c r="K59" i="11"/>
  <c r="J59" i="11"/>
  <c r="I59" i="11"/>
  <c r="H59" i="11"/>
  <c r="G59" i="11"/>
  <c r="F59" i="11"/>
  <c r="E59" i="11"/>
  <c r="S58" i="11"/>
  <c r="R58" i="11"/>
  <c r="Q58" i="11"/>
  <c r="P58" i="11"/>
  <c r="O58" i="11"/>
  <c r="N58" i="11"/>
  <c r="M58" i="11"/>
  <c r="S57" i="11"/>
  <c r="R57" i="11"/>
  <c r="Q57" i="11"/>
  <c r="P57" i="11"/>
  <c r="O57" i="11"/>
  <c r="N57" i="11"/>
  <c r="M57" i="11"/>
  <c r="S56" i="11"/>
  <c r="R56" i="11"/>
  <c r="Q56" i="11"/>
  <c r="P56" i="11"/>
  <c r="O56" i="11"/>
  <c r="N56" i="11"/>
  <c r="M56" i="11"/>
  <c r="S55" i="11"/>
  <c r="R55" i="11"/>
  <c r="Q55" i="11"/>
  <c r="P55" i="11"/>
  <c r="O55" i="11"/>
  <c r="N55" i="11"/>
  <c r="M55" i="11"/>
  <c r="S54" i="11"/>
  <c r="R54" i="11"/>
  <c r="Q54" i="11"/>
  <c r="P54" i="11"/>
  <c r="O54" i="11"/>
  <c r="N54" i="11"/>
  <c r="M54" i="11"/>
  <c r="S53" i="11"/>
  <c r="R53" i="11"/>
  <c r="Q53" i="11"/>
  <c r="P53" i="11"/>
  <c r="O53" i="11"/>
  <c r="N53" i="11"/>
  <c r="M53" i="11"/>
  <c r="S52" i="11"/>
  <c r="R52" i="11"/>
  <c r="Q52" i="11"/>
  <c r="P52" i="11"/>
  <c r="O52" i="11"/>
  <c r="N52" i="11"/>
  <c r="M52" i="11"/>
  <c r="S51" i="11"/>
  <c r="R51" i="11"/>
  <c r="Q51" i="11"/>
  <c r="P51" i="11"/>
  <c r="O51" i="11"/>
  <c r="N51" i="11"/>
  <c r="M51" i="11"/>
  <c r="S50" i="11"/>
  <c r="R50" i="11"/>
  <c r="Q50" i="11"/>
  <c r="P50" i="11"/>
  <c r="O50" i="11"/>
  <c r="N50" i="11"/>
  <c r="M50" i="11"/>
  <c r="S49" i="11"/>
  <c r="R49" i="11"/>
  <c r="Q49" i="11"/>
  <c r="P49" i="11"/>
  <c r="O49" i="11"/>
  <c r="N49" i="11"/>
  <c r="M49" i="11"/>
  <c r="S48" i="11"/>
  <c r="R48" i="11"/>
  <c r="Q48" i="11"/>
  <c r="P48" i="11"/>
  <c r="O48" i="11"/>
  <c r="N48" i="11"/>
  <c r="M48" i="11"/>
  <c r="L46" i="11"/>
  <c r="K46" i="11"/>
  <c r="J46" i="11"/>
  <c r="I46" i="11"/>
  <c r="H46" i="11"/>
  <c r="G46" i="11"/>
  <c r="F46" i="11"/>
  <c r="E46" i="11"/>
  <c r="S45" i="11"/>
  <c r="R45" i="11"/>
  <c r="Q45" i="11"/>
  <c r="P45" i="11"/>
  <c r="O45" i="11"/>
  <c r="N45" i="11"/>
  <c r="M45" i="11"/>
  <c r="S44" i="11"/>
  <c r="R44" i="11"/>
  <c r="Q44" i="11"/>
  <c r="P44" i="11"/>
  <c r="O44" i="11"/>
  <c r="N44" i="11"/>
  <c r="M44" i="11"/>
  <c r="S43" i="11"/>
  <c r="R43" i="11"/>
  <c r="Q43" i="11"/>
  <c r="P43" i="11"/>
  <c r="O43" i="11"/>
  <c r="N43" i="11"/>
  <c r="M43" i="11"/>
  <c r="S42" i="11"/>
  <c r="R42" i="11"/>
  <c r="Q42" i="11"/>
  <c r="P42" i="11"/>
  <c r="O42" i="11"/>
  <c r="N42" i="11"/>
  <c r="M42" i="11"/>
  <c r="S41" i="11"/>
  <c r="R41" i="11"/>
  <c r="Q41" i="11"/>
  <c r="P41" i="11"/>
  <c r="O41" i="11"/>
  <c r="N41" i="11"/>
  <c r="M41" i="11"/>
  <c r="S40" i="11"/>
  <c r="R40" i="11"/>
  <c r="Q40" i="11"/>
  <c r="P40" i="11"/>
  <c r="O40" i="11"/>
  <c r="N40" i="11"/>
  <c r="M40" i="11"/>
  <c r="S39" i="11"/>
  <c r="R39" i="11"/>
  <c r="Q39" i="11"/>
  <c r="P39" i="11"/>
  <c r="O39" i="11"/>
  <c r="N39" i="11"/>
  <c r="M39" i="11"/>
  <c r="S38" i="11"/>
  <c r="R38" i="11"/>
  <c r="Q38" i="11"/>
  <c r="P38" i="11"/>
  <c r="O38" i="11"/>
  <c r="N38" i="11"/>
  <c r="M38" i="11"/>
  <c r="S37" i="11"/>
  <c r="R37" i="11"/>
  <c r="Q37" i="11"/>
  <c r="P37" i="11"/>
  <c r="O37" i="11"/>
  <c r="N37" i="11"/>
  <c r="M37" i="11"/>
  <c r="S36" i="11"/>
  <c r="R36" i="11"/>
  <c r="Q36" i="11"/>
  <c r="P36" i="11"/>
  <c r="O36" i="11"/>
  <c r="N36" i="11"/>
  <c r="M36" i="11"/>
  <c r="S35" i="11"/>
  <c r="R35" i="11"/>
  <c r="Q35" i="11"/>
  <c r="P35" i="11"/>
  <c r="O35" i="11"/>
  <c r="N35" i="11"/>
  <c r="M35" i="11"/>
  <c r="L33" i="11"/>
  <c r="K33" i="11"/>
  <c r="J33" i="11"/>
  <c r="I33" i="11"/>
  <c r="H33" i="11"/>
  <c r="O33" i="11" s="1"/>
  <c r="O117" i="11" s="1"/>
  <c r="G33" i="11"/>
  <c r="F33" i="11"/>
  <c r="E33" i="11"/>
  <c r="S32" i="11"/>
  <c r="R32" i="11"/>
  <c r="Q32" i="11"/>
  <c r="P32" i="11"/>
  <c r="O32" i="11"/>
  <c r="N32" i="11"/>
  <c r="M32" i="11"/>
  <c r="S31" i="11"/>
  <c r="R31" i="11"/>
  <c r="Q31" i="11"/>
  <c r="P31" i="11"/>
  <c r="O31" i="11"/>
  <c r="N31" i="11"/>
  <c r="M31" i="11"/>
  <c r="S30" i="11"/>
  <c r="R30" i="11"/>
  <c r="Q30" i="11"/>
  <c r="P30" i="11"/>
  <c r="O30" i="11"/>
  <c r="N30" i="11"/>
  <c r="M30" i="11"/>
  <c r="S29" i="11"/>
  <c r="R29" i="11"/>
  <c r="Q29" i="11"/>
  <c r="P29" i="11"/>
  <c r="O29" i="11"/>
  <c r="N29" i="11"/>
  <c r="M29" i="11"/>
  <c r="S28" i="11"/>
  <c r="R28" i="11"/>
  <c r="Q28" i="11"/>
  <c r="P28" i="11"/>
  <c r="O28" i="11"/>
  <c r="N28" i="11"/>
  <c r="M28" i="11"/>
  <c r="S27" i="11"/>
  <c r="R27" i="11"/>
  <c r="Q27" i="11"/>
  <c r="P27" i="11"/>
  <c r="O27" i="11"/>
  <c r="N27" i="11"/>
  <c r="M27" i="11"/>
  <c r="S26" i="11"/>
  <c r="R26" i="11"/>
  <c r="Q26" i="11"/>
  <c r="P26" i="11"/>
  <c r="O26" i="11"/>
  <c r="N26" i="11"/>
  <c r="M26" i="11"/>
  <c r="S25" i="11"/>
  <c r="R25" i="11"/>
  <c r="Q25" i="11"/>
  <c r="P25" i="11"/>
  <c r="O25" i="11"/>
  <c r="N25" i="11"/>
  <c r="M25" i="11"/>
  <c r="S24" i="11"/>
  <c r="R24" i="11"/>
  <c r="Q24" i="11"/>
  <c r="P24" i="11"/>
  <c r="O24" i="11"/>
  <c r="N24" i="11"/>
  <c r="M24" i="11"/>
  <c r="L22" i="11"/>
  <c r="K22" i="11"/>
  <c r="J22" i="11"/>
  <c r="I22" i="11"/>
  <c r="H22" i="11"/>
  <c r="G22" i="11"/>
  <c r="F22" i="11"/>
  <c r="E22" i="11"/>
  <c r="S21" i="11"/>
  <c r="R21" i="11"/>
  <c r="Q21" i="11"/>
  <c r="P21" i="11"/>
  <c r="O21" i="11"/>
  <c r="N21" i="11"/>
  <c r="M21" i="11"/>
  <c r="S20" i="11"/>
  <c r="R20" i="11"/>
  <c r="Q20" i="11"/>
  <c r="P20" i="11"/>
  <c r="O20" i="11"/>
  <c r="N20" i="11"/>
  <c r="M20" i="11"/>
  <c r="S19" i="11"/>
  <c r="R19" i="11"/>
  <c r="Q19" i="11"/>
  <c r="P19" i="11"/>
  <c r="O19" i="11"/>
  <c r="N19" i="11"/>
  <c r="M19" i="11"/>
  <c r="S18" i="11"/>
  <c r="R18" i="11"/>
  <c r="Q18" i="11"/>
  <c r="P18" i="11"/>
  <c r="O18" i="11"/>
  <c r="N18" i="11"/>
  <c r="M18" i="11"/>
  <c r="S17" i="11"/>
  <c r="R17" i="11"/>
  <c r="Q17" i="11"/>
  <c r="P17" i="11"/>
  <c r="O17" i="11"/>
  <c r="N17" i="11"/>
  <c r="M17" i="11"/>
  <c r="S16" i="11"/>
  <c r="R16" i="11"/>
  <c r="Q16" i="11"/>
  <c r="P16" i="11"/>
  <c r="O16" i="11"/>
  <c r="N16" i="11"/>
  <c r="M16" i="11"/>
  <c r="S15" i="11"/>
  <c r="R15" i="11"/>
  <c r="Q15" i="11"/>
  <c r="P15" i="11"/>
  <c r="O15" i="11"/>
  <c r="N15" i="11"/>
  <c r="M15" i="11"/>
  <c r="S14" i="11"/>
  <c r="R14" i="11"/>
  <c r="Q14" i="11"/>
  <c r="P14" i="11"/>
  <c r="O14" i="11"/>
  <c r="N14" i="11"/>
  <c r="M14" i="11"/>
  <c r="S13" i="11"/>
  <c r="R13" i="11"/>
  <c r="Q13" i="11"/>
  <c r="P13" i="11"/>
  <c r="O13" i="11"/>
  <c r="N13" i="11"/>
  <c r="M13" i="11"/>
  <c r="L11" i="11"/>
  <c r="K11" i="11"/>
  <c r="J11" i="11"/>
  <c r="I11" i="11"/>
  <c r="H11" i="11"/>
  <c r="G11" i="11"/>
  <c r="F11" i="11"/>
  <c r="E11" i="11"/>
  <c r="N11" i="11" s="1"/>
  <c r="N115" i="11" s="1"/>
  <c r="S10" i="11"/>
  <c r="R10" i="11"/>
  <c r="Q10" i="11"/>
  <c r="P10" i="11"/>
  <c r="O10" i="11"/>
  <c r="N10" i="11"/>
  <c r="M10" i="11"/>
  <c r="S9" i="11"/>
  <c r="R9" i="11"/>
  <c r="Q9" i="11"/>
  <c r="P9" i="11"/>
  <c r="O9" i="11"/>
  <c r="N9" i="11"/>
  <c r="M9" i="11"/>
  <c r="S8" i="11"/>
  <c r="R8" i="11"/>
  <c r="Q8" i="11"/>
  <c r="P8" i="11"/>
  <c r="O8" i="11"/>
  <c r="N8" i="11"/>
  <c r="M8" i="11"/>
  <c r="S7" i="11"/>
  <c r="R7" i="11"/>
  <c r="Q7" i="11"/>
  <c r="P7" i="11"/>
  <c r="O7" i="11"/>
  <c r="N7" i="11"/>
  <c r="M7" i="11"/>
  <c r="S6" i="11"/>
  <c r="R6" i="11"/>
  <c r="Q6" i="11"/>
  <c r="P6" i="11"/>
  <c r="O6" i="11"/>
  <c r="N6" i="11"/>
  <c r="M6" i="11"/>
  <c r="S5" i="11"/>
  <c r="R5" i="11"/>
  <c r="Q5" i="11"/>
  <c r="P5" i="11"/>
  <c r="O5" i="11"/>
  <c r="N5" i="11"/>
  <c r="M5" i="11"/>
  <c r="S4" i="11"/>
  <c r="R4" i="11"/>
  <c r="Q4" i="11"/>
  <c r="P4" i="11"/>
  <c r="O4" i="11"/>
  <c r="N4" i="11"/>
  <c r="M4" i="11"/>
  <c r="S3" i="11"/>
  <c r="R3" i="11"/>
  <c r="Q3" i="11"/>
  <c r="P3" i="11"/>
  <c r="O3" i="11"/>
  <c r="N3" i="11"/>
  <c r="M3" i="11"/>
  <c r="S2" i="11"/>
  <c r="R2" i="11"/>
  <c r="Q2" i="11"/>
  <c r="P2" i="11"/>
  <c r="O2" i="11"/>
  <c r="N2" i="11"/>
  <c r="M2" i="11"/>
  <c r="L42" i="10"/>
  <c r="K42" i="10"/>
  <c r="J42" i="10"/>
  <c r="I42" i="10"/>
  <c r="H42" i="10"/>
  <c r="G42" i="10"/>
  <c r="F42" i="10"/>
  <c r="E42" i="10"/>
  <c r="L34" i="10"/>
  <c r="K34" i="10"/>
  <c r="J34" i="10"/>
  <c r="I34" i="10"/>
  <c r="H34" i="10"/>
  <c r="G34" i="10"/>
  <c r="F34" i="10"/>
  <c r="E34" i="10"/>
  <c r="S33" i="10"/>
  <c r="R33" i="10"/>
  <c r="Q33" i="10"/>
  <c r="P33" i="10"/>
  <c r="O33" i="10"/>
  <c r="N33" i="10"/>
  <c r="M33" i="10"/>
  <c r="S32" i="10"/>
  <c r="R32" i="10"/>
  <c r="Q32" i="10"/>
  <c r="P32" i="10"/>
  <c r="O32" i="10"/>
  <c r="N32" i="10"/>
  <c r="M32" i="10"/>
  <c r="S31" i="10"/>
  <c r="R31" i="10"/>
  <c r="Q31" i="10"/>
  <c r="P31" i="10"/>
  <c r="O31" i="10"/>
  <c r="N31" i="10"/>
  <c r="M31" i="10"/>
  <c r="S30" i="10"/>
  <c r="R30" i="10"/>
  <c r="Q30" i="10"/>
  <c r="P30" i="10"/>
  <c r="O30" i="10"/>
  <c r="N30" i="10"/>
  <c r="M30" i="10"/>
  <c r="S29" i="10"/>
  <c r="R29" i="10"/>
  <c r="Q29" i="10"/>
  <c r="P29" i="10"/>
  <c r="O29" i="10"/>
  <c r="N29" i="10"/>
  <c r="M29" i="10"/>
  <c r="S28" i="10"/>
  <c r="R28" i="10"/>
  <c r="Q28" i="10"/>
  <c r="P28" i="10"/>
  <c r="O28" i="10"/>
  <c r="N28" i="10"/>
  <c r="M28" i="10"/>
  <c r="L26" i="10"/>
  <c r="S26" i="10" s="1"/>
  <c r="S71" i="10" s="1"/>
  <c r="K26" i="10"/>
  <c r="J26" i="10"/>
  <c r="I26" i="10"/>
  <c r="H26" i="10"/>
  <c r="O26" i="10" s="1"/>
  <c r="O71" i="10" s="1"/>
  <c r="G26" i="10"/>
  <c r="F26" i="10"/>
  <c r="E26" i="10"/>
  <c r="S25" i="10"/>
  <c r="R25" i="10"/>
  <c r="Q25" i="10"/>
  <c r="P25" i="10"/>
  <c r="O25" i="10"/>
  <c r="N25" i="10"/>
  <c r="M25" i="10"/>
  <c r="S24" i="10"/>
  <c r="R24" i="10"/>
  <c r="Q24" i="10"/>
  <c r="P24" i="10"/>
  <c r="O24" i="10"/>
  <c r="N24" i="10"/>
  <c r="M24" i="10"/>
  <c r="S23" i="10"/>
  <c r="R23" i="10"/>
  <c r="Q23" i="10"/>
  <c r="P23" i="10"/>
  <c r="O23" i="10"/>
  <c r="N23" i="10"/>
  <c r="M23" i="10"/>
  <c r="S22" i="10"/>
  <c r="R22" i="10"/>
  <c r="Q22" i="10"/>
  <c r="P22" i="10"/>
  <c r="O22" i="10"/>
  <c r="N22" i="10"/>
  <c r="M22" i="10"/>
  <c r="S21" i="10"/>
  <c r="R21" i="10"/>
  <c r="Q21" i="10"/>
  <c r="P21" i="10"/>
  <c r="O21" i="10"/>
  <c r="N21" i="10"/>
  <c r="M21" i="10"/>
  <c r="S20" i="10"/>
  <c r="R20" i="10"/>
  <c r="Q20" i="10"/>
  <c r="P20" i="10"/>
  <c r="O20" i="10"/>
  <c r="N20" i="10"/>
  <c r="M20" i="10"/>
  <c r="L18" i="10"/>
  <c r="K18" i="10"/>
  <c r="J18" i="10"/>
  <c r="I18" i="10"/>
  <c r="H18" i="10"/>
  <c r="G18" i="10"/>
  <c r="F18" i="10"/>
  <c r="E18" i="10"/>
  <c r="S17" i="10"/>
  <c r="R17" i="10"/>
  <c r="Q17" i="10"/>
  <c r="P17" i="10"/>
  <c r="O17" i="10"/>
  <c r="N17" i="10"/>
  <c r="M17" i="10"/>
  <c r="S16" i="10"/>
  <c r="R16" i="10"/>
  <c r="Q16" i="10"/>
  <c r="P16" i="10"/>
  <c r="O16" i="10"/>
  <c r="N16" i="10"/>
  <c r="M16" i="10"/>
  <c r="S15" i="10"/>
  <c r="R15" i="10"/>
  <c r="Q15" i="10"/>
  <c r="P15" i="10"/>
  <c r="O15" i="10"/>
  <c r="N15" i="10"/>
  <c r="M15" i="10"/>
  <c r="S14" i="10"/>
  <c r="R14" i="10"/>
  <c r="Q14" i="10"/>
  <c r="P14" i="10"/>
  <c r="O14" i="10"/>
  <c r="N14" i="10"/>
  <c r="M14" i="10"/>
  <c r="S13" i="10"/>
  <c r="R13" i="10"/>
  <c r="Q13" i="10"/>
  <c r="P13" i="10"/>
  <c r="O13" i="10"/>
  <c r="N13" i="10"/>
  <c r="M13" i="10"/>
  <c r="L11" i="10"/>
  <c r="K11" i="10"/>
  <c r="J11" i="10"/>
  <c r="I11" i="10"/>
  <c r="H11" i="10"/>
  <c r="G11" i="10"/>
  <c r="F11" i="10"/>
  <c r="E11" i="10"/>
  <c r="S10" i="10"/>
  <c r="R10" i="10"/>
  <c r="Q10" i="10"/>
  <c r="P10" i="10"/>
  <c r="O10" i="10"/>
  <c r="N10" i="10"/>
  <c r="M10" i="10"/>
  <c r="S9" i="10"/>
  <c r="R9" i="10"/>
  <c r="Q9" i="10"/>
  <c r="P9" i="10"/>
  <c r="O9" i="10"/>
  <c r="N9" i="10"/>
  <c r="M9" i="10"/>
  <c r="S8" i="10"/>
  <c r="R8" i="10"/>
  <c r="Q8" i="10"/>
  <c r="P8" i="10"/>
  <c r="O8" i="10"/>
  <c r="N8" i="10"/>
  <c r="M8" i="10"/>
  <c r="S7" i="10"/>
  <c r="R7" i="10"/>
  <c r="Q7" i="10"/>
  <c r="P7" i="10"/>
  <c r="O7" i="10"/>
  <c r="N7" i="10"/>
  <c r="M7" i="10"/>
  <c r="L5" i="10"/>
  <c r="K5" i="10"/>
  <c r="J5" i="10"/>
  <c r="I5" i="10"/>
  <c r="H5" i="10"/>
  <c r="G5" i="10"/>
  <c r="F5" i="10"/>
  <c r="E5" i="10"/>
  <c r="S4" i="10"/>
  <c r="R4" i="10"/>
  <c r="Q4" i="10"/>
  <c r="P4" i="10"/>
  <c r="O4" i="10"/>
  <c r="N4" i="10"/>
  <c r="M4" i="10"/>
  <c r="S3" i="10"/>
  <c r="R3" i="10"/>
  <c r="Q3" i="10"/>
  <c r="P3" i="10"/>
  <c r="O3" i="10"/>
  <c r="N3" i="10"/>
  <c r="M3" i="10"/>
  <c r="S2" i="10"/>
  <c r="R2" i="10"/>
  <c r="Q2" i="10"/>
  <c r="P2" i="10"/>
  <c r="O2" i="10"/>
  <c r="N2" i="10"/>
  <c r="M2" i="10"/>
  <c r="P46" i="9"/>
  <c r="P63" i="9" s="1"/>
  <c r="L46" i="9"/>
  <c r="S46" i="9" s="1"/>
  <c r="K46" i="9"/>
  <c r="R46" i="9" s="1"/>
  <c r="J46" i="9"/>
  <c r="Q46" i="9" s="1"/>
  <c r="I46" i="9"/>
  <c r="H46" i="9"/>
  <c r="O46" i="9" s="1"/>
  <c r="G46" i="9"/>
  <c r="N46" i="9" s="1"/>
  <c r="F46" i="9"/>
  <c r="M46" i="9" s="1"/>
  <c r="E46" i="9"/>
  <c r="S45" i="9"/>
  <c r="R45" i="9"/>
  <c r="Q45" i="9"/>
  <c r="P45" i="9"/>
  <c r="O45" i="9"/>
  <c r="N45" i="9"/>
  <c r="M45" i="9"/>
  <c r="S44" i="9"/>
  <c r="R44" i="9"/>
  <c r="Q44" i="9"/>
  <c r="P44" i="9"/>
  <c r="O44" i="9"/>
  <c r="N44" i="9"/>
  <c r="M44" i="9"/>
  <c r="S43" i="9"/>
  <c r="R43" i="9"/>
  <c r="Q43" i="9"/>
  <c r="P43" i="9"/>
  <c r="O43" i="9"/>
  <c r="N43" i="9"/>
  <c r="M43" i="9"/>
  <c r="S42" i="9"/>
  <c r="R42" i="9"/>
  <c r="Q42" i="9"/>
  <c r="P42" i="9"/>
  <c r="O42" i="9"/>
  <c r="N42" i="9"/>
  <c r="M42" i="9"/>
  <c r="S41" i="9"/>
  <c r="R41" i="9"/>
  <c r="Q41" i="9"/>
  <c r="P41" i="9"/>
  <c r="O41" i="9"/>
  <c r="N41" i="9"/>
  <c r="M41" i="9"/>
  <c r="L39" i="9"/>
  <c r="K39" i="9"/>
  <c r="R39" i="9" s="1"/>
  <c r="R62" i="9" s="1"/>
  <c r="J39" i="9"/>
  <c r="I39" i="9"/>
  <c r="P39" i="9" s="1"/>
  <c r="P62" i="9" s="1"/>
  <c r="H39" i="9"/>
  <c r="O39" i="9" s="1"/>
  <c r="O62" i="9" s="1"/>
  <c r="G39" i="9"/>
  <c r="N39" i="9" s="1"/>
  <c r="N62" i="9" s="1"/>
  <c r="F39" i="9"/>
  <c r="E39" i="9"/>
  <c r="M39" i="9" s="1"/>
  <c r="S38" i="9"/>
  <c r="R38" i="9"/>
  <c r="Q38" i="9"/>
  <c r="P38" i="9"/>
  <c r="O38" i="9"/>
  <c r="N38" i="9"/>
  <c r="M38" i="9"/>
  <c r="S37" i="9"/>
  <c r="R37" i="9"/>
  <c r="Q37" i="9"/>
  <c r="P37" i="9"/>
  <c r="O37" i="9"/>
  <c r="N37" i="9"/>
  <c r="M37" i="9"/>
  <c r="S36" i="9"/>
  <c r="R36" i="9"/>
  <c r="Q36" i="9"/>
  <c r="P36" i="9"/>
  <c r="O36" i="9"/>
  <c r="N36" i="9"/>
  <c r="M36" i="9"/>
  <c r="S35" i="9"/>
  <c r="R35" i="9"/>
  <c r="Q35" i="9"/>
  <c r="P35" i="9"/>
  <c r="O35" i="9"/>
  <c r="N35" i="9"/>
  <c r="M35" i="9"/>
  <c r="S34" i="9"/>
  <c r="R34" i="9"/>
  <c r="Q34" i="9"/>
  <c r="P34" i="9"/>
  <c r="O34" i="9"/>
  <c r="N34" i="9"/>
  <c r="M34" i="9"/>
  <c r="S32" i="9"/>
  <c r="S61" i="9" s="1"/>
  <c r="O32" i="9"/>
  <c r="O61" i="9" s="1"/>
  <c r="L32" i="9"/>
  <c r="K32" i="9"/>
  <c r="R32" i="9" s="1"/>
  <c r="R61" i="9" s="1"/>
  <c r="J32" i="9"/>
  <c r="Q32" i="9" s="1"/>
  <c r="Q61" i="9" s="1"/>
  <c r="I32" i="9"/>
  <c r="P32" i="9" s="1"/>
  <c r="P61" i="9" s="1"/>
  <c r="H32" i="9"/>
  <c r="G32" i="9"/>
  <c r="N32" i="9" s="1"/>
  <c r="N61" i="9" s="1"/>
  <c r="F32" i="9"/>
  <c r="M32" i="9" s="1"/>
  <c r="E32" i="9"/>
  <c r="S31" i="9"/>
  <c r="R31" i="9"/>
  <c r="Q31" i="9"/>
  <c r="P31" i="9"/>
  <c r="O31" i="9"/>
  <c r="N31" i="9"/>
  <c r="M31" i="9"/>
  <c r="S30" i="9"/>
  <c r="R30" i="9"/>
  <c r="Q30" i="9"/>
  <c r="P30" i="9"/>
  <c r="O30" i="9"/>
  <c r="N30" i="9"/>
  <c r="M30" i="9"/>
  <c r="S29" i="9"/>
  <c r="R29" i="9"/>
  <c r="Q29" i="9"/>
  <c r="P29" i="9"/>
  <c r="O29" i="9"/>
  <c r="N29" i="9"/>
  <c r="M29" i="9"/>
  <c r="S28" i="9"/>
  <c r="R28" i="9"/>
  <c r="Q28" i="9"/>
  <c r="P28" i="9"/>
  <c r="O28" i="9"/>
  <c r="N28" i="9"/>
  <c r="M28" i="9"/>
  <c r="S27" i="9"/>
  <c r="R27" i="9"/>
  <c r="Q27" i="9"/>
  <c r="P27" i="9"/>
  <c r="O27" i="9"/>
  <c r="N27" i="9"/>
  <c r="M27" i="9"/>
  <c r="L25" i="9"/>
  <c r="S25" i="9" s="1"/>
  <c r="S60" i="9" s="1"/>
  <c r="K25" i="9"/>
  <c r="R25" i="9" s="1"/>
  <c r="R60" i="9" s="1"/>
  <c r="J25" i="9"/>
  <c r="I25" i="9"/>
  <c r="P25" i="9" s="1"/>
  <c r="P60" i="9" s="1"/>
  <c r="H25" i="9"/>
  <c r="O25" i="9" s="1"/>
  <c r="O60" i="9" s="1"/>
  <c r="G25" i="9"/>
  <c r="N25" i="9" s="1"/>
  <c r="N60" i="9" s="1"/>
  <c r="F25" i="9"/>
  <c r="E25" i="9"/>
  <c r="Q25" i="9" s="1"/>
  <c r="Q60" i="9" s="1"/>
  <c r="S24" i="9"/>
  <c r="R24" i="9"/>
  <c r="Q24" i="9"/>
  <c r="P24" i="9"/>
  <c r="O24" i="9"/>
  <c r="N24" i="9"/>
  <c r="M24" i="9"/>
  <c r="S23" i="9"/>
  <c r="R23" i="9"/>
  <c r="Q23" i="9"/>
  <c r="P23" i="9"/>
  <c r="O23" i="9"/>
  <c r="N23" i="9"/>
  <c r="M23" i="9"/>
  <c r="S22" i="9"/>
  <c r="R22" i="9"/>
  <c r="Q22" i="9"/>
  <c r="P22" i="9"/>
  <c r="O22" i="9"/>
  <c r="N22" i="9"/>
  <c r="M22" i="9"/>
  <c r="S21" i="9"/>
  <c r="R21" i="9"/>
  <c r="Q21" i="9"/>
  <c r="P21" i="9"/>
  <c r="O21" i="9"/>
  <c r="N21" i="9"/>
  <c r="M21" i="9"/>
  <c r="S20" i="9"/>
  <c r="R20" i="9"/>
  <c r="Q20" i="9"/>
  <c r="P20" i="9"/>
  <c r="O20" i="9"/>
  <c r="N20" i="9"/>
  <c r="M20" i="9"/>
  <c r="S18" i="9"/>
  <c r="S59" i="9" s="1"/>
  <c r="O18" i="9"/>
  <c r="O59" i="9" s="1"/>
  <c r="L18" i="9"/>
  <c r="K18" i="9"/>
  <c r="R18" i="9" s="1"/>
  <c r="R59" i="9" s="1"/>
  <c r="J18" i="9"/>
  <c r="Q18" i="9" s="1"/>
  <c r="Q59" i="9" s="1"/>
  <c r="I18" i="9"/>
  <c r="P18" i="9" s="1"/>
  <c r="P59" i="9" s="1"/>
  <c r="H18" i="9"/>
  <c r="G18" i="9"/>
  <c r="N18" i="9" s="1"/>
  <c r="N59" i="9" s="1"/>
  <c r="F18" i="9"/>
  <c r="M18" i="9" s="1"/>
  <c r="E18" i="9"/>
  <c r="S17" i="9"/>
  <c r="R17" i="9"/>
  <c r="Q17" i="9"/>
  <c r="P17" i="9"/>
  <c r="O17" i="9"/>
  <c r="N17" i="9"/>
  <c r="M17" i="9"/>
  <c r="S16" i="9"/>
  <c r="R16" i="9"/>
  <c r="Q16" i="9"/>
  <c r="P16" i="9"/>
  <c r="O16" i="9"/>
  <c r="N16" i="9"/>
  <c r="M16" i="9"/>
  <c r="S15" i="9"/>
  <c r="R15" i="9"/>
  <c r="Q15" i="9"/>
  <c r="P15" i="9"/>
  <c r="O15" i="9"/>
  <c r="N15" i="9"/>
  <c r="M15" i="9"/>
  <c r="S14" i="9"/>
  <c r="R14" i="9"/>
  <c r="Q14" i="9"/>
  <c r="P14" i="9"/>
  <c r="O14" i="9"/>
  <c r="N14" i="9"/>
  <c r="M14" i="9"/>
  <c r="R12" i="9"/>
  <c r="R58" i="9" s="1"/>
  <c r="N12" i="9"/>
  <c r="N58" i="9" s="1"/>
  <c r="L12" i="9"/>
  <c r="S12" i="9" s="1"/>
  <c r="S58" i="9" s="1"/>
  <c r="K12" i="9"/>
  <c r="J12" i="9"/>
  <c r="Q12" i="9" s="1"/>
  <c r="Q58" i="9" s="1"/>
  <c r="I12" i="9"/>
  <c r="P12" i="9" s="1"/>
  <c r="P58" i="9" s="1"/>
  <c r="H12" i="9"/>
  <c r="O12" i="9" s="1"/>
  <c r="O58" i="9" s="1"/>
  <c r="G12" i="9"/>
  <c r="F12" i="9"/>
  <c r="M12" i="9" s="1"/>
  <c r="E12" i="9"/>
  <c r="S11" i="9"/>
  <c r="R11" i="9"/>
  <c r="Q11" i="9"/>
  <c r="P11" i="9"/>
  <c r="O11" i="9"/>
  <c r="N11" i="9"/>
  <c r="M11" i="9"/>
  <c r="S10" i="9"/>
  <c r="R10" i="9"/>
  <c r="Q10" i="9"/>
  <c r="P10" i="9"/>
  <c r="O10" i="9"/>
  <c r="N10" i="9"/>
  <c r="M10" i="9"/>
  <c r="S9" i="9"/>
  <c r="R9" i="9"/>
  <c r="Q9" i="9"/>
  <c r="P9" i="9"/>
  <c r="O9" i="9"/>
  <c r="N9" i="9"/>
  <c r="M9" i="9"/>
  <c r="S8" i="9"/>
  <c r="R8" i="9"/>
  <c r="Q8" i="9"/>
  <c r="P8" i="9"/>
  <c r="O8" i="9"/>
  <c r="N8" i="9"/>
  <c r="M8" i="9"/>
  <c r="L6" i="9"/>
  <c r="S6" i="9" s="1"/>
  <c r="S57" i="9" s="1"/>
  <c r="K6" i="9"/>
  <c r="R6" i="9" s="1"/>
  <c r="R57" i="9" s="1"/>
  <c r="J6" i="9"/>
  <c r="I6" i="9"/>
  <c r="P6" i="9" s="1"/>
  <c r="P57" i="9" s="1"/>
  <c r="H6" i="9"/>
  <c r="O6" i="9" s="1"/>
  <c r="O57" i="9" s="1"/>
  <c r="G6" i="9"/>
  <c r="N6" i="9" s="1"/>
  <c r="N57" i="9" s="1"/>
  <c r="F6" i="9"/>
  <c r="E6" i="9"/>
  <c r="M6" i="9" s="1"/>
  <c r="S5" i="9"/>
  <c r="R5" i="9"/>
  <c r="Q5" i="9"/>
  <c r="P5" i="9"/>
  <c r="O5" i="9"/>
  <c r="N5" i="9"/>
  <c r="M5" i="9"/>
  <c r="S4" i="9"/>
  <c r="R4" i="9"/>
  <c r="Q4" i="9"/>
  <c r="P4" i="9"/>
  <c r="O4" i="9"/>
  <c r="N4" i="9"/>
  <c r="M4" i="9"/>
  <c r="S3" i="9"/>
  <c r="R3" i="9"/>
  <c r="Q3" i="9"/>
  <c r="P3" i="9"/>
  <c r="O3" i="9"/>
  <c r="N3" i="9"/>
  <c r="M3" i="9"/>
  <c r="S2" i="9"/>
  <c r="R2" i="9"/>
  <c r="Q2" i="9"/>
  <c r="P2" i="9"/>
  <c r="O2" i="9"/>
  <c r="N2" i="9"/>
  <c r="M2" i="9"/>
  <c r="S124" i="8"/>
  <c r="R124" i="8"/>
  <c r="Q124" i="8"/>
  <c r="P124" i="8"/>
  <c r="O124" i="8"/>
  <c r="N124" i="8"/>
  <c r="S123" i="8"/>
  <c r="R123" i="8"/>
  <c r="Q123" i="8"/>
  <c r="P123" i="8"/>
  <c r="O123" i="8"/>
  <c r="N123" i="8"/>
  <c r="S122" i="8"/>
  <c r="R122" i="8"/>
  <c r="Q122" i="8"/>
  <c r="P122" i="8"/>
  <c r="O122" i="8"/>
  <c r="N122" i="8"/>
  <c r="S121" i="8"/>
  <c r="R121" i="8"/>
  <c r="Q121" i="8"/>
  <c r="P121" i="8"/>
  <c r="O121" i="8"/>
  <c r="N121" i="8"/>
  <c r="S120" i="8"/>
  <c r="R120" i="8"/>
  <c r="Q120" i="8"/>
  <c r="P120" i="8"/>
  <c r="O120" i="8"/>
  <c r="N120" i="8"/>
  <c r="S119" i="8"/>
  <c r="R119" i="8"/>
  <c r="Q119" i="8"/>
  <c r="P119" i="8"/>
  <c r="O119" i="8"/>
  <c r="N119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S97" i="8"/>
  <c r="R97" i="8"/>
  <c r="Q97" i="8"/>
  <c r="P97" i="8"/>
  <c r="O97" i="8"/>
  <c r="N97" i="8"/>
  <c r="M97" i="8"/>
  <c r="S96" i="8"/>
  <c r="R96" i="8"/>
  <c r="Q96" i="8"/>
  <c r="P96" i="8"/>
  <c r="O96" i="8"/>
  <c r="N96" i="8"/>
  <c r="M96" i="8"/>
  <c r="S95" i="8"/>
  <c r="R95" i="8"/>
  <c r="Q95" i="8"/>
  <c r="P95" i="8"/>
  <c r="O95" i="8"/>
  <c r="N95" i="8"/>
  <c r="M95" i="8"/>
  <c r="S94" i="8"/>
  <c r="R94" i="8"/>
  <c r="Q94" i="8"/>
  <c r="P94" i="8"/>
  <c r="O94" i="8"/>
  <c r="N94" i="8"/>
  <c r="M94" i="8"/>
  <c r="S93" i="8"/>
  <c r="R93" i="8"/>
  <c r="Q93" i="8"/>
  <c r="P93" i="8"/>
  <c r="O93" i="8"/>
  <c r="N93" i="8"/>
  <c r="M93" i="8"/>
  <c r="S92" i="8"/>
  <c r="R92" i="8"/>
  <c r="Q92" i="8"/>
  <c r="P92" i="8"/>
  <c r="O92" i="8"/>
  <c r="N92" i="8"/>
  <c r="M92" i="8"/>
  <c r="S91" i="8"/>
  <c r="R91" i="8"/>
  <c r="Q91" i="8"/>
  <c r="P91" i="8"/>
  <c r="O91" i="8"/>
  <c r="N91" i="8"/>
  <c r="M91" i="8"/>
  <c r="S90" i="8"/>
  <c r="R90" i="8"/>
  <c r="Q90" i="8"/>
  <c r="P90" i="8"/>
  <c r="O90" i="8"/>
  <c r="N90" i="8"/>
  <c r="M90" i="8"/>
  <c r="S89" i="8"/>
  <c r="R89" i="8"/>
  <c r="Q89" i="8"/>
  <c r="P89" i="8"/>
  <c r="O89" i="8"/>
  <c r="N89" i="8"/>
  <c r="M89" i="8"/>
  <c r="S88" i="8"/>
  <c r="R88" i="8"/>
  <c r="Q88" i="8"/>
  <c r="P88" i="8"/>
  <c r="O88" i="8"/>
  <c r="N88" i="8"/>
  <c r="M88" i="8"/>
  <c r="S87" i="8"/>
  <c r="R87" i="8"/>
  <c r="Q87" i="8"/>
  <c r="P87" i="8"/>
  <c r="O87" i="8"/>
  <c r="N87" i="8"/>
  <c r="M87" i="8"/>
  <c r="S86" i="8"/>
  <c r="R86" i="8"/>
  <c r="Q86" i="8"/>
  <c r="P86" i="8"/>
  <c r="O86" i="8"/>
  <c r="N86" i="8"/>
  <c r="M86" i="8"/>
  <c r="S85" i="8"/>
  <c r="R85" i="8"/>
  <c r="Q85" i="8"/>
  <c r="P85" i="8"/>
  <c r="O85" i="8"/>
  <c r="N85" i="8"/>
  <c r="M85" i="8"/>
  <c r="S84" i="8"/>
  <c r="R84" i="8"/>
  <c r="Q84" i="8"/>
  <c r="P84" i="8"/>
  <c r="O84" i="8"/>
  <c r="N84" i="8"/>
  <c r="M84" i="8"/>
  <c r="S83" i="8"/>
  <c r="R83" i="8"/>
  <c r="Q83" i="8"/>
  <c r="P83" i="8"/>
  <c r="O83" i="8"/>
  <c r="N83" i="8"/>
  <c r="M83" i="8"/>
  <c r="S80" i="8"/>
  <c r="R80" i="8"/>
  <c r="Q80" i="8"/>
  <c r="P80" i="8"/>
  <c r="O80" i="8"/>
  <c r="N80" i="8"/>
  <c r="M80" i="8"/>
  <c r="S79" i="8"/>
  <c r="R79" i="8"/>
  <c r="Q79" i="8"/>
  <c r="P79" i="8"/>
  <c r="O79" i="8"/>
  <c r="N79" i="8"/>
  <c r="M79" i="8"/>
  <c r="S78" i="8"/>
  <c r="R78" i="8"/>
  <c r="Q78" i="8"/>
  <c r="P78" i="8"/>
  <c r="O78" i="8"/>
  <c r="N78" i="8"/>
  <c r="M78" i="8"/>
  <c r="S77" i="8"/>
  <c r="R77" i="8"/>
  <c r="Q77" i="8"/>
  <c r="P77" i="8"/>
  <c r="O77" i="8"/>
  <c r="N77" i="8"/>
  <c r="M77" i="8"/>
  <c r="S76" i="8"/>
  <c r="R76" i="8"/>
  <c r="Q76" i="8"/>
  <c r="P76" i="8"/>
  <c r="O76" i="8"/>
  <c r="N76" i="8"/>
  <c r="M76" i="8"/>
  <c r="S75" i="8"/>
  <c r="R75" i="8"/>
  <c r="Q75" i="8"/>
  <c r="P75" i="8"/>
  <c r="O75" i="8"/>
  <c r="N75" i="8"/>
  <c r="M75" i="8"/>
  <c r="S74" i="8"/>
  <c r="R74" i="8"/>
  <c r="Q74" i="8"/>
  <c r="P74" i="8"/>
  <c r="O74" i="8"/>
  <c r="N74" i="8"/>
  <c r="M74" i="8"/>
  <c r="S73" i="8"/>
  <c r="R73" i="8"/>
  <c r="Q73" i="8"/>
  <c r="P73" i="8"/>
  <c r="O73" i="8"/>
  <c r="N73" i="8"/>
  <c r="M73" i="8"/>
  <c r="S72" i="8"/>
  <c r="R72" i="8"/>
  <c r="Q72" i="8"/>
  <c r="P72" i="8"/>
  <c r="O72" i="8"/>
  <c r="N72" i="8"/>
  <c r="M72" i="8"/>
  <c r="S71" i="8"/>
  <c r="R71" i="8"/>
  <c r="Q71" i="8"/>
  <c r="P71" i="8"/>
  <c r="O71" i="8"/>
  <c r="N71" i="8"/>
  <c r="M71" i="8"/>
  <c r="S70" i="8"/>
  <c r="R70" i="8"/>
  <c r="Q70" i="8"/>
  <c r="P70" i="8"/>
  <c r="O70" i="8"/>
  <c r="N70" i="8"/>
  <c r="M70" i="8"/>
  <c r="S69" i="8"/>
  <c r="R69" i="8"/>
  <c r="Q69" i="8"/>
  <c r="P69" i="8"/>
  <c r="O69" i="8"/>
  <c r="N69" i="8"/>
  <c r="M69" i="8"/>
  <c r="S68" i="8"/>
  <c r="R68" i="8"/>
  <c r="Q68" i="8"/>
  <c r="P68" i="8"/>
  <c r="O68" i="8"/>
  <c r="N68" i="8"/>
  <c r="M68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S65" i="8"/>
  <c r="R65" i="8"/>
  <c r="Q65" i="8"/>
  <c r="P65" i="8"/>
  <c r="O65" i="8"/>
  <c r="N65" i="8"/>
  <c r="M65" i="8"/>
  <c r="S64" i="8"/>
  <c r="R64" i="8"/>
  <c r="Q64" i="8"/>
  <c r="P64" i="8"/>
  <c r="O64" i="8"/>
  <c r="N64" i="8"/>
  <c r="M64" i="8"/>
  <c r="S63" i="8"/>
  <c r="R63" i="8"/>
  <c r="Q63" i="8"/>
  <c r="P63" i="8"/>
  <c r="O63" i="8"/>
  <c r="N63" i="8"/>
  <c r="M63" i="8"/>
  <c r="S62" i="8"/>
  <c r="R62" i="8"/>
  <c r="Q62" i="8"/>
  <c r="P62" i="8"/>
  <c r="O62" i="8"/>
  <c r="N62" i="8"/>
  <c r="M62" i="8"/>
  <c r="S61" i="8"/>
  <c r="R61" i="8"/>
  <c r="Q61" i="8"/>
  <c r="P61" i="8"/>
  <c r="O61" i="8"/>
  <c r="N61" i="8"/>
  <c r="M61" i="8"/>
  <c r="S60" i="8"/>
  <c r="R60" i="8"/>
  <c r="Q60" i="8"/>
  <c r="P60" i="8"/>
  <c r="O60" i="8"/>
  <c r="N60" i="8"/>
  <c r="M60" i="8"/>
  <c r="S59" i="8"/>
  <c r="R59" i="8"/>
  <c r="Q59" i="8"/>
  <c r="P59" i="8"/>
  <c r="O59" i="8"/>
  <c r="N59" i="8"/>
  <c r="M59" i="8"/>
  <c r="S58" i="8"/>
  <c r="R58" i="8"/>
  <c r="Q58" i="8"/>
  <c r="P58" i="8"/>
  <c r="O58" i="8"/>
  <c r="N58" i="8"/>
  <c r="M58" i="8"/>
  <c r="S57" i="8"/>
  <c r="R57" i="8"/>
  <c r="Q57" i="8"/>
  <c r="P57" i="8"/>
  <c r="O57" i="8"/>
  <c r="N57" i="8"/>
  <c r="M57" i="8"/>
  <c r="S56" i="8"/>
  <c r="R56" i="8"/>
  <c r="Q56" i="8"/>
  <c r="P56" i="8"/>
  <c r="O56" i="8"/>
  <c r="N56" i="8"/>
  <c r="M56" i="8"/>
  <c r="S55" i="8"/>
  <c r="R55" i="8"/>
  <c r="Q55" i="8"/>
  <c r="P55" i="8"/>
  <c r="O55" i="8"/>
  <c r="N55" i="8"/>
  <c r="M55" i="8"/>
  <c r="S54" i="8"/>
  <c r="R54" i="8"/>
  <c r="Q54" i="8"/>
  <c r="P54" i="8"/>
  <c r="O54" i="8"/>
  <c r="N54" i="8"/>
  <c r="M54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S51" i="8"/>
  <c r="R51" i="8"/>
  <c r="Q51" i="8"/>
  <c r="P51" i="8"/>
  <c r="O51" i="8"/>
  <c r="N51" i="8"/>
  <c r="M51" i="8"/>
  <c r="S50" i="8"/>
  <c r="R50" i="8"/>
  <c r="Q50" i="8"/>
  <c r="P50" i="8"/>
  <c r="O50" i="8"/>
  <c r="N50" i="8"/>
  <c r="M50" i="8"/>
  <c r="S49" i="8"/>
  <c r="R49" i="8"/>
  <c r="Q49" i="8"/>
  <c r="P49" i="8"/>
  <c r="O49" i="8"/>
  <c r="N49" i="8"/>
  <c r="M49" i="8"/>
  <c r="S48" i="8"/>
  <c r="R48" i="8"/>
  <c r="Q48" i="8"/>
  <c r="P48" i="8"/>
  <c r="O48" i="8"/>
  <c r="N48" i="8"/>
  <c r="M48" i="8"/>
  <c r="S47" i="8"/>
  <c r="R47" i="8"/>
  <c r="Q47" i="8"/>
  <c r="P47" i="8"/>
  <c r="O47" i="8"/>
  <c r="N47" i="8"/>
  <c r="M47" i="8"/>
  <c r="S46" i="8"/>
  <c r="R46" i="8"/>
  <c r="Q46" i="8"/>
  <c r="P46" i="8"/>
  <c r="O46" i="8"/>
  <c r="N46" i="8"/>
  <c r="M46" i="8"/>
  <c r="S45" i="8"/>
  <c r="R45" i="8"/>
  <c r="Q45" i="8"/>
  <c r="P45" i="8"/>
  <c r="O45" i="8"/>
  <c r="N45" i="8"/>
  <c r="M45" i="8"/>
  <c r="S44" i="8"/>
  <c r="R44" i="8"/>
  <c r="Q44" i="8"/>
  <c r="P44" i="8"/>
  <c r="O44" i="8"/>
  <c r="N44" i="8"/>
  <c r="M44" i="8"/>
  <c r="S43" i="8"/>
  <c r="R43" i="8"/>
  <c r="Q43" i="8"/>
  <c r="P43" i="8"/>
  <c r="O43" i="8"/>
  <c r="N43" i="8"/>
  <c r="M43" i="8"/>
  <c r="S42" i="8"/>
  <c r="R42" i="8"/>
  <c r="Q42" i="8"/>
  <c r="P42" i="8"/>
  <c r="O42" i="8"/>
  <c r="N42" i="8"/>
  <c r="M42" i="8"/>
  <c r="S41" i="8"/>
  <c r="R41" i="8"/>
  <c r="Q41" i="8"/>
  <c r="P41" i="8"/>
  <c r="O41" i="8"/>
  <c r="N41" i="8"/>
  <c r="M41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O38" i="8"/>
  <c r="N38" i="8"/>
  <c r="M38" i="8"/>
  <c r="O37" i="8"/>
  <c r="N37" i="8"/>
  <c r="M37" i="8"/>
  <c r="O36" i="8"/>
  <c r="N36" i="8"/>
  <c r="M36" i="8"/>
  <c r="O35" i="8"/>
  <c r="N35" i="8"/>
  <c r="M35" i="8"/>
  <c r="O34" i="8"/>
  <c r="N34" i="8"/>
  <c r="M34" i="8"/>
  <c r="O33" i="8"/>
  <c r="N33" i="8"/>
  <c r="M33" i="8"/>
  <c r="O32" i="8"/>
  <c r="N32" i="8"/>
  <c r="M32" i="8"/>
  <c r="O31" i="8"/>
  <c r="N31" i="8"/>
  <c r="M31" i="8"/>
  <c r="O30" i="8"/>
  <c r="N30" i="8"/>
  <c r="M30" i="8"/>
  <c r="O29" i="8"/>
  <c r="N29" i="8"/>
  <c r="M29" i="8"/>
  <c r="O28" i="8"/>
  <c r="N28" i="8"/>
  <c r="M28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S25" i="8"/>
  <c r="R25" i="8"/>
  <c r="Q25" i="8"/>
  <c r="P25" i="8"/>
  <c r="O25" i="8"/>
  <c r="N25" i="8"/>
  <c r="M25" i="8"/>
  <c r="S24" i="8"/>
  <c r="R24" i="8"/>
  <c r="Q24" i="8"/>
  <c r="P24" i="8"/>
  <c r="O24" i="8"/>
  <c r="N24" i="8"/>
  <c r="M24" i="8"/>
  <c r="S23" i="8"/>
  <c r="R23" i="8"/>
  <c r="Q23" i="8"/>
  <c r="P23" i="8"/>
  <c r="O23" i="8"/>
  <c r="N23" i="8"/>
  <c r="M23" i="8"/>
  <c r="S22" i="8"/>
  <c r="R22" i="8"/>
  <c r="Q22" i="8"/>
  <c r="P22" i="8"/>
  <c r="O22" i="8"/>
  <c r="N22" i="8"/>
  <c r="M22" i="8"/>
  <c r="S21" i="8"/>
  <c r="R21" i="8"/>
  <c r="Q21" i="8"/>
  <c r="P21" i="8"/>
  <c r="O21" i="8"/>
  <c r="N21" i="8"/>
  <c r="M21" i="8"/>
  <c r="S20" i="8"/>
  <c r="R20" i="8"/>
  <c r="Q20" i="8"/>
  <c r="P20" i="8"/>
  <c r="O20" i="8"/>
  <c r="N20" i="8"/>
  <c r="M20" i="8"/>
  <c r="S19" i="8"/>
  <c r="R19" i="8"/>
  <c r="Q19" i="8"/>
  <c r="P19" i="8"/>
  <c r="O19" i="8"/>
  <c r="N19" i="8"/>
  <c r="M19" i="8"/>
  <c r="S18" i="8"/>
  <c r="R18" i="8"/>
  <c r="Q18" i="8"/>
  <c r="P18" i="8"/>
  <c r="O18" i="8"/>
  <c r="N18" i="8"/>
  <c r="M18" i="8"/>
  <c r="S17" i="8"/>
  <c r="R17" i="8"/>
  <c r="Q17" i="8"/>
  <c r="P17" i="8"/>
  <c r="O17" i="8"/>
  <c r="N17" i="8"/>
  <c r="M17" i="8"/>
  <c r="S16" i="8"/>
  <c r="R16" i="8"/>
  <c r="Q16" i="8"/>
  <c r="P16" i="8"/>
  <c r="O16" i="8"/>
  <c r="N16" i="8"/>
  <c r="M16" i="8"/>
  <c r="S15" i="8"/>
  <c r="R15" i="8"/>
  <c r="Q15" i="8"/>
  <c r="P15" i="8"/>
  <c r="O15" i="8"/>
  <c r="N15" i="8"/>
  <c r="M15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S12" i="8"/>
  <c r="R12" i="8"/>
  <c r="Q12" i="8"/>
  <c r="P12" i="8"/>
  <c r="O12" i="8"/>
  <c r="N12" i="8"/>
  <c r="M12" i="8"/>
  <c r="S11" i="8"/>
  <c r="R11" i="8"/>
  <c r="Q11" i="8"/>
  <c r="P11" i="8"/>
  <c r="O11" i="8"/>
  <c r="N11" i="8"/>
  <c r="M11" i="8"/>
  <c r="S10" i="8"/>
  <c r="R10" i="8"/>
  <c r="Q10" i="8"/>
  <c r="P10" i="8"/>
  <c r="O10" i="8"/>
  <c r="N10" i="8"/>
  <c r="M10" i="8"/>
  <c r="S9" i="8"/>
  <c r="R9" i="8"/>
  <c r="Q9" i="8"/>
  <c r="P9" i="8"/>
  <c r="O9" i="8"/>
  <c r="N9" i="8"/>
  <c r="M9" i="8"/>
  <c r="S8" i="8"/>
  <c r="R8" i="8"/>
  <c r="Q8" i="8"/>
  <c r="P8" i="8"/>
  <c r="O8" i="8"/>
  <c r="N8" i="8"/>
  <c r="M8" i="8"/>
  <c r="S7" i="8"/>
  <c r="R7" i="8"/>
  <c r="Q7" i="8"/>
  <c r="P7" i="8"/>
  <c r="O7" i="8"/>
  <c r="N7" i="8"/>
  <c r="M7" i="8"/>
  <c r="S6" i="8"/>
  <c r="R6" i="8"/>
  <c r="Q6" i="8"/>
  <c r="P6" i="8"/>
  <c r="O6" i="8"/>
  <c r="N6" i="8"/>
  <c r="M6" i="8"/>
  <c r="S5" i="8"/>
  <c r="R5" i="8"/>
  <c r="Q5" i="8"/>
  <c r="P5" i="8"/>
  <c r="O5" i="8"/>
  <c r="N5" i="8"/>
  <c r="M5" i="8"/>
  <c r="S4" i="8"/>
  <c r="R4" i="8"/>
  <c r="Q4" i="8"/>
  <c r="P4" i="8"/>
  <c r="O4" i="8"/>
  <c r="N4" i="8"/>
  <c r="M4" i="8"/>
  <c r="S3" i="8"/>
  <c r="R3" i="8"/>
  <c r="Q3" i="8"/>
  <c r="P3" i="8"/>
  <c r="O3" i="8"/>
  <c r="N3" i="8"/>
  <c r="M3" i="8"/>
  <c r="S2" i="8"/>
  <c r="R2" i="8"/>
  <c r="Q2" i="8"/>
  <c r="P2" i="8"/>
  <c r="O2" i="8"/>
  <c r="N2" i="8"/>
  <c r="M2" i="8"/>
  <c r="S43" i="7"/>
  <c r="R43" i="7"/>
  <c r="Q43" i="7"/>
  <c r="P43" i="7"/>
  <c r="O43" i="7"/>
  <c r="N43" i="7"/>
  <c r="S42" i="7"/>
  <c r="R42" i="7"/>
  <c r="Q42" i="7"/>
  <c r="P42" i="7"/>
  <c r="O42" i="7"/>
  <c r="N42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S28" i="7"/>
  <c r="R28" i="7"/>
  <c r="Q28" i="7"/>
  <c r="P28" i="7"/>
  <c r="O28" i="7"/>
  <c r="N28" i="7"/>
  <c r="M28" i="7"/>
  <c r="S27" i="7"/>
  <c r="R27" i="7"/>
  <c r="Q27" i="7"/>
  <c r="P27" i="7"/>
  <c r="O27" i="7"/>
  <c r="N27" i="7"/>
  <c r="M27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S24" i="7"/>
  <c r="R24" i="7"/>
  <c r="Q24" i="7"/>
  <c r="P24" i="7"/>
  <c r="O24" i="7"/>
  <c r="N24" i="7"/>
  <c r="M24" i="7"/>
  <c r="S23" i="7"/>
  <c r="R23" i="7"/>
  <c r="Q23" i="7"/>
  <c r="P23" i="7"/>
  <c r="O23" i="7"/>
  <c r="N23" i="7"/>
  <c r="M23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S20" i="7"/>
  <c r="R20" i="7"/>
  <c r="Q20" i="7"/>
  <c r="P20" i="7"/>
  <c r="O20" i="7"/>
  <c r="N20" i="7"/>
  <c r="M20" i="7"/>
  <c r="S19" i="7"/>
  <c r="R19" i="7"/>
  <c r="Q19" i="7"/>
  <c r="P19" i="7"/>
  <c r="O19" i="7"/>
  <c r="N19" i="7"/>
  <c r="M19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V16" i="7"/>
  <c r="U16" i="7"/>
  <c r="T16" i="7"/>
  <c r="S16" i="7"/>
  <c r="R16" i="7"/>
  <c r="Q16" i="7"/>
  <c r="P16" i="7"/>
  <c r="O16" i="7"/>
  <c r="N16" i="7"/>
  <c r="M16" i="7"/>
  <c r="V15" i="7"/>
  <c r="U15" i="7"/>
  <c r="T15" i="7"/>
  <c r="S15" i="7"/>
  <c r="R15" i="7"/>
  <c r="Q15" i="7"/>
  <c r="P15" i="7"/>
  <c r="O15" i="7"/>
  <c r="N15" i="7"/>
  <c r="M15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S12" i="7"/>
  <c r="R12" i="7"/>
  <c r="Q12" i="7"/>
  <c r="P12" i="7"/>
  <c r="O12" i="7"/>
  <c r="N12" i="7"/>
  <c r="M12" i="7"/>
  <c r="S11" i="7"/>
  <c r="R11" i="7"/>
  <c r="Q11" i="7"/>
  <c r="P11" i="7"/>
  <c r="O11" i="7"/>
  <c r="N11" i="7"/>
  <c r="M11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S8" i="7"/>
  <c r="R8" i="7"/>
  <c r="Q8" i="7"/>
  <c r="P8" i="7"/>
  <c r="O8" i="7"/>
  <c r="N8" i="7"/>
  <c r="M8" i="7"/>
  <c r="S7" i="7"/>
  <c r="R7" i="7"/>
  <c r="Q7" i="7"/>
  <c r="P7" i="7"/>
  <c r="O7" i="7"/>
  <c r="N7" i="7"/>
  <c r="M7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S4" i="7"/>
  <c r="R4" i="7"/>
  <c r="Q4" i="7"/>
  <c r="P4" i="7"/>
  <c r="O4" i="7"/>
  <c r="N4" i="7"/>
  <c r="M4" i="7"/>
  <c r="S3" i="7"/>
  <c r="R3" i="7"/>
  <c r="Q3" i="7"/>
  <c r="P3" i="7"/>
  <c r="O3" i="7"/>
  <c r="N3" i="7"/>
  <c r="M3" i="7"/>
  <c r="S2" i="7"/>
  <c r="R2" i="7"/>
  <c r="Q2" i="7"/>
  <c r="P2" i="7"/>
  <c r="O2" i="7"/>
  <c r="N2" i="7"/>
  <c r="M2" i="7"/>
  <c r="L32" i="6"/>
  <c r="K32" i="6"/>
  <c r="J32" i="6"/>
  <c r="I32" i="6"/>
  <c r="P32" i="6" s="1"/>
  <c r="H32" i="6"/>
  <c r="G32" i="6"/>
  <c r="F32" i="6"/>
  <c r="E32" i="6"/>
  <c r="R32" i="6" s="1"/>
  <c r="S31" i="6"/>
  <c r="R31" i="6"/>
  <c r="Q31" i="6"/>
  <c r="P31" i="6"/>
  <c r="O31" i="6"/>
  <c r="N31" i="6"/>
  <c r="M31" i="6"/>
  <c r="S30" i="6"/>
  <c r="R30" i="6"/>
  <c r="Q30" i="6"/>
  <c r="P30" i="6"/>
  <c r="O30" i="6"/>
  <c r="N30" i="6"/>
  <c r="M30" i="6"/>
  <c r="S29" i="6"/>
  <c r="R29" i="6"/>
  <c r="Q29" i="6"/>
  <c r="P29" i="6"/>
  <c r="O29" i="6"/>
  <c r="N29" i="6"/>
  <c r="M29" i="6"/>
  <c r="S28" i="6"/>
  <c r="R28" i="6"/>
  <c r="Q28" i="6"/>
  <c r="P28" i="6"/>
  <c r="O28" i="6"/>
  <c r="N28" i="6"/>
  <c r="M28" i="6"/>
  <c r="L26" i="6"/>
  <c r="K26" i="6"/>
  <c r="J26" i="6"/>
  <c r="I26" i="6"/>
  <c r="P26" i="6" s="1"/>
  <c r="P48" i="6" s="1"/>
  <c r="H26" i="6"/>
  <c r="O26" i="6" s="1"/>
  <c r="O48" i="6" s="1"/>
  <c r="G26" i="6"/>
  <c r="F26" i="6"/>
  <c r="E26" i="6"/>
  <c r="S25" i="6"/>
  <c r="R25" i="6"/>
  <c r="Q25" i="6"/>
  <c r="P25" i="6"/>
  <c r="O25" i="6"/>
  <c r="N25" i="6"/>
  <c r="M25" i="6"/>
  <c r="S24" i="6"/>
  <c r="R24" i="6"/>
  <c r="Q24" i="6"/>
  <c r="P24" i="6"/>
  <c r="O24" i="6"/>
  <c r="N24" i="6"/>
  <c r="M24" i="6"/>
  <c r="S23" i="6"/>
  <c r="R23" i="6"/>
  <c r="Q23" i="6"/>
  <c r="P23" i="6"/>
  <c r="O23" i="6"/>
  <c r="N23" i="6"/>
  <c r="M23" i="6"/>
  <c r="S22" i="6"/>
  <c r="R22" i="6"/>
  <c r="Q22" i="6"/>
  <c r="P22" i="6"/>
  <c r="O22" i="6"/>
  <c r="N22" i="6"/>
  <c r="M22" i="6"/>
  <c r="L20" i="6"/>
  <c r="K20" i="6"/>
  <c r="J20" i="6"/>
  <c r="I20" i="6"/>
  <c r="P20" i="6" s="1"/>
  <c r="P47" i="6" s="1"/>
  <c r="H20" i="6"/>
  <c r="G20" i="6"/>
  <c r="F20" i="6"/>
  <c r="E20" i="6"/>
  <c r="O20" i="6" s="1"/>
  <c r="O47" i="6" s="1"/>
  <c r="S19" i="6"/>
  <c r="R19" i="6"/>
  <c r="Q19" i="6"/>
  <c r="P19" i="6"/>
  <c r="O19" i="6"/>
  <c r="N19" i="6"/>
  <c r="M19" i="6"/>
  <c r="S18" i="6"/>
  <c r="R18" i="6"/>
  <c r="Q18" i="6"/>
  <c r="P18" i="6"/>
  <c r="O18" i="6"/>
  <c r="N18" i="6"/>
  <c r="M18" i="6"/>
  <c r="L16" i="6"/>
  <c r="S16" i="6" s="1"/>
  <c r="S46" i="6" s="1"/>
  <c r="K16" i="6"/>
  <c r="J16" i="6"/>
  <c r="I16" i="6"/>
  <c r="P16" i="6" s="1"/>
  <c r="P46" i="6" s="1"/>
  <c r="H16" i="6"/>
  <c r="O16" i="6" s="1"/>
  <c r="O46" i="6" s="1"/>
  <c r="G16" i="6"/>
  <c r="N16" i="6" s="1"/>
  <c r="N46" i="6" s="1"/>
  <c r="F16" i="6"/>
  <c r="E16" i="6"/>
  <c r="V15" i="6"/>
  <c r="U15" i="6"/>
  <c r="T15" i="6"/>
  <c r="S15" i="6"/>
  <c r="R15" i="6"/>
  <c r="Q15" i="6"/>
  <c r="P15" i="6"/>
  <c r="O15" i="6"/>
  <c r="N15" i="6"/>
  <c r="M15" i="6"/>
  <c r="V14" i="6"/>
  <c r="U14" i="6"/>
  <c r="T14" i="6"/>
  <c r="S14" i="6"/>
  <c r="R14" i="6"/>
  <c r="Q14" i="6"/>
  <c r="P14" i="6"/>
  <c r="O14" i="6"/>
  <c r="N14" i="6"/>
  <c r="M14" i="6"/>
  <c r="S12" i="6"/>
  <c r="S45" i="6" s="1"/>
  <c r="L12" i="6"/>
  <c r="K12" i="6"/>
  <c r="R12" i="6" s="1"/>
  <c r="R45" i="6" s="1"/>
  <c r="J12" i="6"/>
  <c r="I12" i="6"/>
  <c r="P12" i="6" s="1"/>
  <c r="P45" i="6" s="1"/>
  <c r="H12" i="6"/>
  <c r="O12" i="6" s="1"/>
  <c r="O45" i="6" s="1"/>
  <c r="G12" i="6"/>
  <c r="N12" i="6" s="1"/>
  <c r="N45" i="6" s="1"/>
  <c r="F12" i="6"/>
  <c r="M12" i="6" s="1"/>
  <c r="E12" i="6"/>
  <c r="S11" i="6"/>
  <c r="R11" i="6"/>
  <c r="Q11" i="6"/>
  <c r="P11" i="6"/>
  <c r="O11" i="6"/>
  <c r="N11" i="6"/>
  <c r="M11" i="6"/>
  <c r="S10" i="6"/>
  <c r="R10" i="6"/>
  <c r="Q10" i="6"/>
  <c r="P10" i="6"/>
  <c r="O10" i="6"/>
  <c r="N10" i="6"/>
  <c r="M10" i="6"/>
  <c r="L8" i="6"/>
  <c r="K8" i="6"/>
  <c r="J8" i="6"/>
  <c r="I8" i="6"/>
  <c r="P8" i="6" s="1"/>
  <c r="P44" i="6" s="1"/>
  <c r="H8" i="6"/>
  <c r="O8" i="6" s="1"/>
  <c r="O44" i="6" s="1"/>
  <c r="G8" i="6"/>
  <c r="N8" i="6" s="1"/>
  <c r="N44" i="6" s="1"/>
  <c r="F8" i="6"/>
  <c r="E8" i="6"/>
  <c r="S7" i="6"/>
  <c r="R7" i="6"/>
  <c r="Q7" i="6"/>
  <c r="P7" i="6"/>
  <c r="O7" i="6"/>
  <c r="N7" i="6"/>
  <c r="M7" i="6"/>
  <c r="S6" i="6"/>
  <c r="R6" i="6"/>
  <c r="Q6" i="6"/>
  <c r="P6" i="6"/>
  <c r="O6" i="6"/>
  <c r="N6" i="6"/>
  <c r="M6" i="6"/>
  <c r="L4" i="6"/>
  <c r="S4" i="6" s="1"/>
  <c r="S43" i="6" s="1"/>
  <c r="K4" i="6"/>
  <c r="J4" i="6"/>
  <c r="I4" i="6"/>
  <c r="H4" i="6"/>
  <c r="O4" i="6" s="1"/>
  <c r="O43" i="6" s="1"/>
  <c r="G4" i="6"/>
  <c r="F4" i="6"/>
  <c r="E4" i="6"/>
  <c r="R4" i="6" s="1"/>
  <c r="R43" i="6" s="1"/>
  <c r="S3" i="6"/>
  <c r="R3" i="6"/>
  <c r="Q3" i="6"/>
  <c r="P3" i="6"/>
  <c r="O3" i="6"/>
  <c r="N3" i="6"/>
  <c r="M3" i="6"/>
  <c r="S2" i="6"/>
  <c r="R2" i="6"/>
  <c r="Q2" i="6"/>
  <c r="P2" i="6"/>
  <c r="O2" i="6"/>
  <c r="N2" i="6"/>
  <c r="M2" i="6"/>
  <c r="S67" i="5"/>
  <c r="R67" i="5"/>
  <c r="Q67" i="5"/>
  <c r="P67" i="5"/>
  <c r="O67" i="5"/>
  <c r="N67" i="5"/>
  <c r="M67" i="5"/>
  <c r="S66" i="5"/>
  <c r="R66" i="5"/>
  <c r="Q66" i="5"/>
  <c r="P66" i="5"/>
  <c r="O66" i="5"/>
  <c r="N66" i="5"/>
  <c r="M66" i="5"/>
  <c r="S65" i="5"/>
  <c r="R65" i="5"/>
  <c r="Q65" i="5"/>
  <c r="P65" i="5"/>
  <c r="O65" i="5"/>
  <c r="N65" i="5"/>
  <c r="M65" i="5"/>
  <c r="S64" i="5"/>
  <c r="R64" i="5"/>
  <c r="Q64" i="5"/>
  <c r="P64" i="5"/>
  <c r="O64" i="5"/>
  <c r="N64" i="5"/>
  <c r="M64" i="5"/>
  <c r="S63" i="5"/>
  <c r="R63" i="5"/>
  <c r="Q63" i="5"/>
  <c r="P63" i="5"/>
  <c r="O63" i="5"/>
  <c r="N63" i="5"/>
  <c r="M63" i="5"/>
  <c r="S62" i="5"/>
  <c r="R62" i="5"/>
  <c r="Q62" i="5"/>
  <c r="P62" i="5"/>
  <c r="O62" i="5"/>
  <c r="N62" i="5"/>
  <c r="M62" i="5"/>
  <c r="S61" i="5"/>
  <c r="R61" i="5"/>
  <c r="Q61" i="5"/>
  <c r="P61" i="5"/>
  <c r="O61" i="5"/>
  <c r="N61" i="5"/>
  <c r="M61" i="5"/>
  <c r="S60" i="5"/>
  <c r="R60" i="5"/>
  <c r="Q60" i="5"/>
  <c r="P60" i="5"/>
  <c r="O60" i="5"/>
  <c r="N60" i="5"/>
  <c r="M60" i="5"/>
  <c r="S59" i="5"/>
  <c r="R59" i="5"/>
  <c r="Q59" i="5"/>
  <c r="P59" i="5"/>
  <c r="O59" i="5"/>
  <c r="N59" i="5"/>
  <c r="M59" i="5"/>
  <c r="S58" i="5"/>
  <c r="R58" i="5"/>
  <c r="Q58" i="5"/>
  <c r="P58" i="5"/>
  <c r="O58" i="5"/>
  <c r="N58" i="5"/>
  <c r="M58" i="5"/>
  <c r="S57" i="5"/>
  <c r="R57" i="5"/>
  <c r="Q57" i="5"/>
  <c r="P57" i="5"/>
  <c r="O57" i="5"/>
  <c r="N57" i="5"/>
  <c r="M57" i="5"/>
  <c r="S56" i="5"/>
  <c r="R56" i="5"/>
  <c r="Q56" i="5"/>
  <c r="P56" i="5"/>
  <c r="O56" i="5"/>
  <c r="N56" i="5"/>
  <c r="M56" i="5"/>
  <c r="S55" i="5"/>
  <c r="R55" i="5"/>
  <c r="Q55" i="5"/>
  <c r="P55" i="5"/>
  <c r="O55" i="5"/>
  <c r="N55" i="5"/>
  <c r="M55" i="5"/>
  <c r="S54" i="5"/>
  <c r="R54" i="5"/>
  <c r="Q54" i="5"/>
  <c r="P54" i="5"/>
  <c r="O54" i="5"/>
  <c r="N54" i="5"/>
  <c r="M54" i="5"/>
  <c r="S53" i="5"/>
  <c r="R53" i="5"/>
  <c r="Q53" i="5"/>
  <c r="P53" i="5"/>
  <c r="O53" i="5"/>
  <c r="N53" i="5"/>
  <c r="M53" i="5"/>
  <c r="S52" i="5"/>
  <c r="R52" i="5"/>
  <c r="Q52" i="5"/>
  <c r="P52" i="5"/>
  <c r="O52" i="5"/>
  <c r="N52" i="5"/>
  <c r="M52" i="5"/>
  <c r="S51" i="5"/>
  <c r="R51" i="5"/>
  <c r="Q51" i="5"/>
  <c r="P51" i="5"/>
  <c r="O51" i="5"/>
  <c r="N51" i="5"/>
  <c r="M51" i="5"/>
  <c r="S50" i="5"/>
  <c r="R50" i="5"/>
  <c r="Q50" i="5"/>
  <c r="P50" i="5"/>
  <c r="O50" i="5"/>
  <c r="N50" i="5"/>
  <c r="M50" i="5"/>
  <c r="S49" i="5"/>
  <c r="R49" i="5"/>
  <c r="Q49" i="5"/>
  <c r="P49" i="5"/>
  <c r="O49" i="5"/>
  <c r="N49" i="5"/>
  <c r="M49" i="5"/>
  <c r="S48" i="5"/>
  <c r="R48" i="5"/>
  <c r="Q48" i="5"/>
  <c r="P48" i="5"/>
  <c r="O48" i="5"/>
  <c r="N48" i="5"/>
  <c r="M48" i="5"/>
  <c r="S47" i="5"/>
  <c r="R47" i="5"/>
  <c r="Q47" i="5"/>
  <c r="P47" i="5"/>
  <c r="O47" i="5"/>
  <c r="N47" i="5"/>
  <c r="M47" i="5"/>
  <c r="S46" i="5"/>
  <c r="R46" i="5"/>
  <c r="Q46" i="5"/>
  <c r="P46" i="5"/>
  <c r="O46" i="5"/>
  <c r="N46" i="5"/>
  <c r="M46" i="5"/>
  <c r="S45" i="5"/>
  <c r="R45" i="5"/>
  <c r="Q45" i="5"/>
  <c r="P45" i="5"/>
  <c r="O45" i="5"/>
  <c r="N45" i="5"/>
  <c r="M45" i="5"/>
  <c r="S44" i="5"/>
  <c r="R44" i="5"/>
  <c r="Q44" i="5"/>
  <c r="P44" i="5"/>
  <c r="O44" i="5"/>
  <c r="N44" i="5"/>
  <c r="M44" i="5"/>
  <c r="S43" i="5"/>
  <c r="R43" i="5"/>
  <c r="Q43" i="5"/>
  <c r="P43" i="5"/>
  <c r="O43" i="5"/>
  <c r="N43" i="5"/>
  <c r="M43" i="5"/>
  <c r="S42" i="5"/>
  <c r="R42" i="5"/>
  <c r="Q42" i="5"/>
  <c r="P42" i="5"/>
  <c r="O42" i="5"/>
  <c r="N42" i="5"/>
  <c r="M42" i="5"/>
  <c r="S41" i="5"/>
  <c r="R41" i="5"/>
  <c r="Q41" i="5"/>
  <c r="P41" i="5"/>
  <c r="O41" i="5"/>
  <c r="N41" i="5"/>
  <c r="M41" i="5"/>
  <c r="S40" i="5"/>
  <c r="R40" i="5"/>
  <c r="Q40" i="5"/>
  <c r="P40" i="5"/>
  <c r="O40" i="5"/>
  <c r="N40" i="5"/>
  <c r="M40" i="5"/>
  <c r="S39" i="5"/>
  <c r="R39" i="5"/>
  <c r="Q39" i="5"/>
  <c r="P39" i="5"/>
  <c r="O39" i="5"/>
  <c r="N39" i="5"/>
  <c r="M39" i="5"/>
  <c r="S38" i="5"/>
  <c r="R38" i="5"/>
  <c r="Q38" i="5"/>
  <c r="P38" i="5"/>
  <c r="O38" i="5"/>
  <c r="N38" i="5"/>
  <c r="M38" i="5"/>
  <c r="S37" i="5"/>
  <c r="R37" i="5"/>
  <c r="Q37" i="5"/>
  <c r="P37" i="5"/>
  <c r="O37" i="5"/>
  <c r="N37" i="5"/>
  <c r="M37" i="5"/>
  <c r="S36" i="5"/>
  <c r="R36" i="5"/>
  <c r="Q36" i="5"/>
  <c r="P36" i="5"/>
  <c r="O36" i="5"/>
  <c r="N36" i="5"/>
  <c r="M36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S33" i="5"/>
  <c r="R33" i="5"/>
  <c r="Q33" i="5"/>
  <c r="P33" i="5"/>
  <c r="O33" i="5"/>
  <c r="N33" i="5"/>
  <c r="M33" i="5"/>
  <c r="S32" i="5"/>
  <c r="R32" i="5"/>
  <c r="Q32" i="5"/>
  <c r="P32" i="5"/>
  <c r="O32" i="5"/>
  <c r="N32" i="5"/>
  <c r="M32" i="5"/>
  <c r="S31" i="5"/>
  <c r="R31" i="5"/>
  <c r="Q31" i="5"/>
  <c r="P31" i="5"/>
  <c r="O31" i="5"/>
  <c r="N31" i="5"/>
  <c r="M31" i="5"/>
  <c r="S30" i="5"/>
  <c r="R30" i="5"/>
  <c r="Q30" i="5"/>
  <c r="P30" i="5"/>
  <c r="O30" i="5"/>
  <c r="N30" i="5"/>
  <c r="M30" i="5"/>
  <c r="S29" i="5"/>
  <c r="R29" i="5"/>
  <c r="Q29" i="5"/>
  <c r="P29" i="5"/>
  <c r="O29" i="5"/>
  <c r="N29" i="5"/>
  <c r="M29" i="5"/>
  <c r="S28" i="5"/>
  <c r="R28" i="5"/>
  <c r="Q28" i="5"/>
  <c r="P28" i="5"/>
  <c r="O28" i="5"/>
  <c r="N28" i="5"/>
  <c r="M28" i="5"/>
  <c r="S27" i="5"/>
  <c r="R27" i="5"/>
  <c r="Q27" i="5"/>
  <c r="P27" i="5"/>
  <c r="O27" i="5"/>
  <c r="N27" i="5"/>
  <c r="M27" i="5"/>
  <c r="S26" i="5"/>
  <c r="R26" i="5"/>
  <c r="Q26" i="5"/>
  <c r="P26" i="5"/>
  <c r="O26" i="5"/>
  <c r="N26" i="5"/>
  <c r="M26" i="5"/>
  <c r="S25" i="5"/>
  <c r="R25" i="5"/>
  <c r="Q25" i="5"/>
  <c r="P25" i="5"/>
  <c r="O25" i="5"/>
  <c r="N25" i="5"/>
  <c r="M25" i="5"/>
  <c r="S24" i="5"/>
  <c r="R24" i="5"/>
  <c r="Q24" i="5"/>
  <c r="P24" i="5"/>
  <c r="O24" i="5"/>
  <c r="N24" i="5"/>
  <c r="M24" i="5"/>
  <c r="S23" i="5"/>
  <c r="R23" i="5"/>
  <c r="Q23" i="5"/>
  <c r="P23" i="5"/>
  <c r="O23" i="5"/>
  <c r="N23" i="5"/>
  <c r="M23" i="5"/>
  <c r="S22" i="5"/>
  <c r="R22" i="5"/>
  <c r="Q22" i="5"/>
  <c r="P22" i="5"/>
  <c r="O22" i="5"/>
  <c r="N22" i="5"/>
  <c r="M22" i="5"/>
  <c r="S21" i="5"/>
  <c r="R21" i="5"/>
  <c r="Q21" i="5"/>
  <c r="P21" i="5"/>
  <c r="O21" i="5"/>
  <c r="N21" i="5"/>
  <c r="M21" i="5"/>
  <c r="S20" i="5"/>
  <c r="R20" i="5"/>
  <c r="Q20" i="5"/>
  <c r="P20" i="5"/>
  <c r="O20" i="5"/>
  <c r="N20" i="5"/>
  <c r="M20" i="5"/>
  <c r="S19" i="5"/>
  <c r="R19" i="5"/>
  <c r="Q19" i="5"/>
  <c r="P19" i="5"/>
  <c r="O19" i="5"/>
  <c r="N19" i="5"/>
  <c r="M19" i="5"/>
  <c r="S18" i="5"/>
  <c r="R18" i="5"/>
  <c r="Q18" i="5"/>
  <c r="P18" i="5"/>
  <c r="O18" i="5"/>
  <c r="N18" i="5"/>
  <c r="M18" i="5"/>
  <c r="S17" i="5"/>
  <c r="R17" i="5"/>
  <c r="Q17" i="5"/>
  <c r="P17" i="5"/>
  <c r="O17" i="5"/>
  <c r="N17" i="5"/>
  <c r="M17" i="5"/>
  <c r="S16" i="5"/>
  <c r="R16" i="5"/>
  <c r="Q16" i="5"/>
  <c r="P16" i="5"/>
  <c r="O16" i="5"/>
  <c r="N16" i="5"/>
  <c r="M16" i="5"/>
  <c r="S15" i="5"/>
  <c r="R15" i="5"/>
  <c r="Q15" i="5"/>
  <c r="P15" i="5"/>
  <c r="O15" i="5"/>
  <c r="N15" i="5"/>
  <c r="M15" i="5"/>
  <c r="S14" i="5"/>
  <c r="R14" i="5"/>
  <c r="Q14" i="5"/>
  <c r="P14" i="5"/>
  <c r="O14" i="5"/>
  <c r="N14" i="5"/>
  <c r="M14" i="5"/>
  <c r="S13" i="5"/>
  <c r="R13" i="5"/>
  <c r="Q13" i="5"/>
  <c r="P13" i="5"/>
  <c r="O13" i="5"/>
  <c r="N13" i="5"/>
  <c r="M13" i="5"/>
  <c r="S12" i="5"/>
  <c r="R12" i="5"/>
  <c r="Q12" i="5"/>
  <c r="P12" i="5"/>
  <c r="O12" i="5"/>
  <c r="N12" i="5"/>
  <c r="M12" i="5"/>
  <c r="S11" i="5"/>
  <c r="R11" i="5"/>
  <c r="Q11" i="5"/>
  <c r="P11" i="5"/>
  <c r="O11" i="5"/>
  <c r="N11" i="5"/>
  <c r="M11" i="5"/>
  <c r="S10" i="5"/>
  <c r="R10" i="5"/>
  <c r="Q10" i="5"/>
  <c r="P10" i="5"/>
  <c r="O10" i="5"/>
  <c r="N10" i="5"/>
  <c r="M10" i="5"/>
  <c r="S9" i="5"/>
  <c r="R9" i="5"/>
  <c r="Q9" i="5"/>
  <c r="P9" i="5"/>
  <c r="O9" i="5"/>
  <c r="N9" i="5"/>
  <c r="M9" i="5"/>
  <c r="S8" i="5"/>
  <c r="R8" i="5"/>
  <c r="Q8" i="5"/>
  <c r="P8" i="5"/>
  <c r="O8" i="5"/>
  <c r="N8" i="5"/>
  <c r="M8" i="5"/>
  <c r="S7" i="5"/>
  <c r="R7" i="5"/>
  <c r="Q7" i="5"/>
  <c r="P7" i="5"/>
  <c r="O7" i="5"/>
  <c r="N7" i="5"/>
  <c r="M7" i="5"/>
  <c r="S6" i="5"/>
  <c r="R6" i="5"/>
  <c r="Q6" i="5"/>
  <c r="P6" i="5"/>
  <c r="O6" i="5"/>
  <c r="N6" i="5"/>
  <c r="M6" i="5"/>
  <c r="S5" i="5"/>
  <c r="R5" i="5"/>
  <c r="Q5" i="5"/>
  <c r="P5" i="5"/>
  <c r="O5" i="5"/>
  <c r="N5" i="5"/>
  <c r="M5" i="5"/>
  <c r="S4" i="5"/>
  <c r="R4" i="5"/>
  <c r="Q4" i="5"/>
  <c r="P4" i="5"/>
  <c r="O4" i="5"/>
  <c r="N4" i="5"/>
  <c r="M4" i="5"/>
  <c r="S3" i="5"/>
  <c r="R3" i="5"/>
  <c r="Q3" i="5"/>
  <c r="P3" i="5"/>
  <c r="O3" i="5"/>
  <c r="N3" i="5"/>
  <c r="M3" i="5"/>
  <c r="S2" i="5"/>
  <c r="R2" i="5"/>
  <c r="Q2" i="5"/>
  <c r="P2" i="5"/>
  <c r="O2" i="5"/>
  <c r="N2" i="5"/>
  <c r="M2" i="5"/>
  <c r="L107" i="3"/>
  <c r="S107" i="3" s="1"/>
  <c r="S136" i="3" s="1"/>
  <c r="K107" i="3"/>
  <c r="R107" i="3" s="1"/>
  <c r="R136" i="3" s="1"/>
  <c r="J107" i="3"/>
  <c r="Q107" i="3" s="1"/>
  <c r="Q136" i="3" s="1"/>
  <c r="I107" i="3"/>
  <c r="P107" i="3" s="1"/>
  <c r="P136" i="3" s="1"/>
  <c r="H107" i="3"/>
  <c r="O107" i="3" s="1"/>
  <c r="O136" i="3" s="1"/>
  <c r="G107" i="3"/>
  <c r="N107" i="3" s="1"/>
  <c r="N136" i="3" s="1"/>
  <c r="F107" i="3"/>
  <c r="M107" i="3" s="1"/>
  <c r="E107" i="3"/>
  <c r="S106" i="3"/>
  <c r="R106" i="3"/>
  <c r="Q106" i="3"/>
  <c r="P106" i="3"/>
  <c r="O106" i="3"/>
  <c r="N106" i="3"/>
  <c r="M106" i="3"/>
  <c r="S105" i="3"/>
  <c r="R105" i="3"/>
  <c r="Q105" i="3"/>
  <c r="P105" i="3"/>
  <c r="O105" i="3"/>
  <c r="N105" i="3"/>
  <c r="M105" i="3"/>
  <c r="S104" i="3"/>
  <c r="R104" i="3"/>
  <c r="Q104" i="3"/>
  <c r="P104" i="3"/>
  <c r="O104" i="3"/>
  <c r="N104" i="3"/>
  <c r="M104" i="3"/>
  <c r="S103" i="3"/>
  <c r="R103" i="3"/>
  <c r="Q103" i="3"/>
  <c r="P103" i="3"/>
  <c r="O103" i="3"/>
  <c r="N103" i="3"/>
  <c r="M103" i="3"/>
  <c r="S102" i="3"/>
  <c r="R102" i="3"/>
  <c r="Q102" i="3"/>
  <c r="P102" i="3"/>
  <c r="O102" i="3"/>
  <c r="N102" i="3"/>
  <c r="M102" i="3"/>
  <c r="S101" i="3"/>
  <c r="R101" i="3"/>
  <c r="Q101" i="3"/>
  <c r="P101" i="3"/>
  <c r="O101" i="3"/>
  <c r="N101" i="3"/>
  <c r="M101" i="3"/>
  <c r="S100" i="3"/>
  <c r="R100" i="3"/>
  <c r="Q100" i="3"/>
  <c r="P100" i="3"/>
  <c r="O100" i="3"/>
  <c r="N100" i="3"/>
  <c r="M100" i="3"/>
  <c r="S99" i="3"/>
  <c r="R99" i="3"/>
  <c r="Q99" i="3"/>
  <c r="P99" i="3"/>
  <c r="O99" i="3"/>
  <c r="N99" i="3"/>
  <c r="M99" i="3"/>
  <c r="S98" i="3"/>
  <c r="R98" i="3"/>
  <c r="Q98" i="3"/>
  <c r="P98" i="3"/>
  <c r="O98" i="3"/>
  <c r="N98" i="3"/>
  <c r="M98" i="3"/>
  <c r="S97" i="3"/>
  <c r="R97" i="3"/>
  <c r="Q97" i="3"/>
  <c r="P97" i="3"/>
  <c r="O97" i="3"/>
  <c r="N97" i="3"/>
  <c r="M97" i="3"/>
  <c r="S96" i="3"/>
  <c r="R96" i="3"/>
  <c r="Q96" i="3"/>
  <c r="P96" i="3"/>
  <c r="O96" i="3"/>
  <c r="N96" i="3"/>
  <c r="M96" i="3"/>
  <c r="S95" i="3"/>
  <c r="R95" i="3"/>
  <c r="Q95" i="3"/>
  <c r="P95" i="3"/>
  <c r="O95" i="3"/>
  <c r="N95" i="3"/>
  <c r="M95" i="3"/>
  <c r="S94" i="3"/>
  <c r="R94" i="3"/>
  <c r="Q94" i="3"/>
  <c r="P94" i="3"/>
  <c r="O94" i="3"/>
  <c r="N94" i="3"/>
  <c r="M94" i="3"/>
  <c r="S93" i="3"/>
  <c r="R93" i="3"/>
  <c r="Q93" i="3"/>
  <c r="P93" i="3"/>
  <c r="O93" i="3"/>
  <c r="N93" i="3"/>
  <c r="M93" i="3"/>
  <c r="S92" i="3"/>
  <c r="R92" i="3"/>
  <c r="Q92" i="3"/>
  <c r="P92" i="3"/>
  <c r="O92" i="3"/>
  <c r="N92" i="3"/>
  <c r="M92" i="3"/>
  <c r="S91" i="3"/>
  <c r="R91" i="3"/>
  <c r="Q91" i="3"/>
  <c r="P91" i="3"/>
  <c r="O91" i="3"/>
  <c r="N91" i="3"/>
  <c r="M91" i="3"/>
  <c r="L89" i="3"/>
  <c r="K89" i="3"/>
  <c r="J89" i="3"/>
  <c r="I89" i="3"/>
  <c r="H89" i="3"/>
  <c r="G89" i="3"/>
  <c r="N89" i="3" s="1"/>
  <c r="N135" i="3" s="1"/>
  <c r="F89" i="3"/>
  <c r="E89" i="3"/>
  <c r="S88" i="3"/>
  <c r="R88" i="3"/>
  <c r="Q88" i="3"/>
  <c r="P88" i="3"/>
  <c r="O88" i="3"/>
  <c r="N88" i="3"/>
  <c r="M88" i="3"/>
  <c r="S87" i="3"/>
  <c r="R87" i="3"/>
  <c r="Q87" i="3"/>
  <c r="P87" i="3"/>
  <c r="O87" i="3"/>
  <c r="N87" i="3"/>
  <c r="M87" i="3"/>
  <c r="S86" i="3"/>
  <c r="R86" i="3"/>
  <c r="Q86" i="3"/>
  <c r="P86" i="3"/>
  <c r="O86" i="3"/>
  <c r="N86" i="3"/>
  <c r="M86" i="3"/>
  <c r="S85" i="3"/>
  <c r="R85" i="3"/>
  <c r="Q85" i="3"/>
  <c r="P85" i="3"/>
  <c r="O85" i="3"/>
  <c r="N85" i="3"/>
  <c r="M85" i="3"/>
  <c r="S84" i="3"/>
  <c r="R84" i="3"/>
  <c r="Q84" i="3"/>
  <c r="P84" i="3"/>
  <c r="O84" i="3"/>
  <c r="N84" i="3"/>
  <c r="M84" i="3"/>
  <c r="S83" i="3"/>
  <c r="R83" i="3"/>
  <c r="Q83" i="3"/>
  <c r="P83" i="3"/>
  <c r="O83" i="3"/>
  <c r="N83" i="3"/>
  <c r="M83" i="3"/>
  <c r="S82" i="3"/>
  <c r="R82" i="3"/>
  <c r="Q82" i="3"/>
  <c r="P82" i="3"/>
  <c r="O82" i="3"/>
  <c r="N82" i="3"/>
  <c r="M82" i="3"/>
  <c r="S81" i="3"/>
  <c r="R81" i="3"/>
  <c r="Q81" i="3"/>
  <c r="P81" i="3"/>
  <c r="O81" i="3"/>
  <c r="N81" i="3"/>
  <c r="M81" i="3"/>
  <c r="S80" i="3"/>
  <c r="R80" i="3"/>
  <c r="Q80" i="3"/>
  <c r="P80" i="3"/>
  <c r="O80" i="3"/>
  <c r="N80" i="3"/>
  <c r="M80" i="3"/>
  <c r="S79" i="3"/>
  <c r="R79" i="3"/>
  <c r="Q79" i="3"/>
  <c r="P79" i="3"/>
  <c r="O79" i="3"/>
  <c r="N79" i="3"/>
  <c r="M79" i="3"/>
  <c r="S78" i="3"/>
  <c r="R78" i="3"/>
  <c r="Q78" i="3"/>
  <c r="P78" i="3"/>
  <c r="O78" i="3"/>
  <c r="N78" i="3"/>
  <c r="M78" i="3"/>
  <c r="S77" i="3"/>
  <c r="R77" i="3"/>
  <c r="Q77" i="3"/>
  <c r="P77" i="3"/>
  <c r="O77" i="3"/>
  <c r="N77" i="3"/>
  <c r="M77" i="3"/>
  <c r="L75" i="3"/>
  <c r="K75" i="3"/>
  <c r="R75" i="3" s="1"/>
  <c r="R134" i="3" s="1"/>
  <c r="J75" i="3"/>
  <c r="I75" i="3"/>
  <c r="P75" i="3" s="1"/>
  <c r="P134" i="3" s="1"/>
  <c r="H75" i="3"/>
  <c r="G75" i="3"/>
  <c r="N75" i="3" s="1"/>
  <c r="N134" i="3" s="1"/>
  <c r="F75" i="3"/>
  <c r="E75" i="3"/>
  <c r="S74" i="3"/>
  <c r="R74" i="3"/>
  <c r="Q74" i="3"/>
  <c r="P74" i="3"/>
  <c r="O74" i="3"/>
  <c r="N74" i="3"/>
  <c r="M74" i="3"/>
  <c r="S73" i="3"/>
  <c r="R73" i="3"/>
  <c r="Q73" i="3"/>
  <c r="P73" i="3"/>
  <c r="O73" i="3"/>
  <c r="N73" i="3"/>
  <c r="M73" i="3"/>
  <c r="S72" i="3"/>
  <c r="R72" i="3"/>
  <c r="Q72" i="3"/>
  <c r="P72" i="3"/>
  <c r="O72" i="3"/>
  <c r="N72" i="3"/>
  <c r="M72" i="3"/>
  <c r="S71" i="3"/>
  <c r="R71" i="3"/>
  <c r="Q71" i="3"/>
  <c r="P71" i="3"/>
  <c r="O71" i="3"/>
  <c r="N71" i="3"/>
  <c r="M71" i="3"/>
  <c r="S70" i="3"/>
  <c r="R70" i="3"/>
  <c r="Q70" i="3"/>
  <c r="P70" i="3"/>
  <c r="O70" i="3"/>
  <c r="N70" i="3"/>
  <c r="M70" i="3"/>
  <c r="S69" i="3"/>
  <c r="R69" i="3"/>
  <c r="Q69" i="3"/>
  <c r="P69" i="3"/>
  <c r="O69" i="3"/>
  <c r="N69" i="3"/>
  <c r="M69" i="3"/>
  <c r="S68" i="3"/>
  <c r="R68" i="3"/>
  <c r="Q68" i="3"/>
  <c r="P68" i="3"/>
  <c r="O68" i="3"/>
  <c r="N68" i="3"/>
  <c r="M68" i="3"/>
  <c r="S67" i="3"/>
  <c r="R67" i="3"/>
  <c r="Q67" i="3"/>
  <c r="P67" i="3"/>
  <c r="O67" i="3"/>
  <c r="N67" i="3"/>
  <c r="M67" i="3"/>
  <c r="S66" i="3"/>
  <c r="R66" i="3"/>
  <c r="Q66" i="3"/>
  <c r="P66" i="3"/>
  <c r="O66" i="3"/>
  <c r="N66" i="3"/>
  <c r="M66" i="3"/>
  <c r="S65" i="3"/>
  <c r="R65" i="3"/>
  <c r="Q65" i="3"/>
  <c r="P65" i="3"/>
  <c r="O65" i="3"/>
  <c r="N65" i="3"/>
  <c r="M65" i="3"/>
  <c r="S64" i="3"/>
  <c r="R64" i="3"/>
  <c r="Q64" i="3"/>
  <c r="P64" i="3"/>
  <c r="O64" i="3"/>
  <c r="N64" i="3"/>
  <c r="M64" i="3"/>
  <c r="S63" i="3"/>
  <c r="R63" i="3"/>
  <c r="Q63" i="3"/>
  <c r="P63" i="3"/>
  <c r="O63" i="3"/>
  <c r="N63" i="3"/>
  <c r="M63" i="3"/>
  <c r="L61" i="3"/>
  <c r="K61" i="3"/>
  <c r="R61" i="3" s="1"/>
  <c r="R133" i="3" s="1"/>
  <c r="J61" i="3"/>
  <c r="I61" i="3"/>
  <c r="H61" i="3"/>
  <c r="G61" i="3"/>
  <c r="N61" i="3" s="1"/>
  <c r="N133" i="3" s="1"/>
  <c r="F61" i="3"/>
  <c r="E61" i="3"/>
  <c r="S60" i="3"/>
  <c r="R60" i="3"/>
  <c r="Q60" i="3"/>
  <c r="P60" i="3"/>
  <c r="O60" i="3"/>
  <c r="N60" i="3"/>
  <c r="M60" i="3"/>
  <c r="S59" i="3"/>
  <c r="R59" i="3"/>
  <c r="Q59" i="3"/>
  <c r="P59" i="3"/>
  <c r="O59" i="3"/>
  <c r="N59" i="3"/>
  <c r="M59" i="3"/>
  <c r="S58" i="3"/>
  <c r="R58" i="3"/>
  <c r="Q58" i="3"/>
  <c r="P58" i="3"/>
  <c r="O58" i="3"/>
  <c r="N58" i="3"/>
  <c r="M58" i="3"/>
  <c r="S57" i="3"/>
  <c r="R57" i="3"/>
  <c r="Q57" i="3"/>
  <c r="P57" i="3"/>
  <c r="O57" i="3"/>
  <c r="N57" i="3"/>
  <c r="M57" i="3"/>
  <c r="S56" i="3"/>
  <c r="R56" i="3"/>
  <c r="Q56" i="3"/>
  <c r="P56" i="3"/>
  <c r="O56" i="3"/>
  <c r="N56" i="3"/>
  <c r="M56" i="3"/>
  <c r="S55" i="3"/>
  <c r="R55" i="3"/>
  <c r="Q55" i="3"/>
  <c r="P55" i="3"/>
  <c r="O55" i="3"/>
  <c r="N55" i="3"/>
  <c r="M55" i="3"/>
  <c r="S54" i="3"/>
  <c r="R54" i="3"/>
  <c r="Q54" i="3"/>
  <c r="P54" i="3"/>
  <c r="O54" i="3"/>
  <c r="N54" i="3"/>
  <c r="M54" i="3"/>
  <c r="S53" i="3"/>
  <c r="R53" i="3"/>
  <c r="Q53" i="3"/>
  <c r="P53" i="3"/>
  <c r="O53" i="3"/>
  <c r="N53" i="3"/>
  <c r="M53" i="3"/>
  <c r="S52" i="3"/>
  <c r="R52" i="3"/>
  <c r="Q52" i="3"/>
  <c r="P52" i="3"/>
  <c r="O52" i="3"/>
  <c r="N52" i="3"/>
  <c r="M52" i="3"/>
  <c r="S51" i="3"/>
  <c r="R51" i="3"/>
  <c r="Q51" i="3"/>
  <c r="P51" i="3"/>
  <c r="O51" i="3"/>
  <c r="N51" i="3"/>
  <c r="M51" i="3"/>
  <c r="S50" i="3"/>
  <c r="R50" i="3"/>
  <c r="Q50" i="3"/>
  <c r="P50" i="3"/>
  <c r="O50" i="3"/>
  <c r="N50" i="3"/>
  <c r="M50" i="3"/>
  <c r="S49" i="3"/>
  <c r="R49" i="3"/>
  <c r="Q49" i="3"/>
  <c r="P49" i="3"/>
  <c r="O49" i="3"/>
  <c r="N49" i="3"/>
  <c r="M49" i="3"/>
  <c r="S48" i="3"/>
  <c r="R48" i="3"/>
  <c r="Q48" i="3"/>
  <c r="P48" i="3"/>
  <c r="O48" i="3"/>
  <c r="N48" i="3"/>
  <c r="M48" i="3"/>
  <c r="L46" i="3"/>
  <c r="K46" i="3"/>
  <c r="J46" i="3"/>
  <c r="Q46" i="3" s="1"/>
  <c r="Q132" i="3" s="1"/>
  <c r="I46" i="3"/>
  <c r="H46" i="3"/>
  <c r="O46" i="3" s="1"/>
  <c r="O132" i="3" s="1"/>
  <c r="G46" i="3"/>
  <c r="N46" i="3" s="1"/>
  <c r="N132" i="3" s="1"/>
  <c r="F46" i="3"/>
  <c r="E46" i="3"/>
  <c r="S45" i="3"/>
  <c r="R45" i="3"/>
  <c r="Q45" i="3"/>
  <c r="P45" i="3"/>
  <c r="O45" i="3"/>
  <c r="N45" i="3"/>
  <c r="M45" i="3"/>
  <c r="S44" i="3"/>
  <c r="R44" i="3"/>
  <c r="Q44" i="3"/>
  <c r="P44" i="3"/>
  <c r="O44" i="3"/>
  <c r="N44" i="3"/>
  <c r="M44" i="3"/>
  <c r="S43" i="3"/>
  <c r="R43" i="3"/>
  <c r="Q43" i="3"/>
  <c r="P43" i="3"/>
  <c r="O43" i="3"/>
  <c r="N43" i="3"/>
  <c r="M43" i="3"/>
  <c r="S42" i="3"/>
  <c r="R42" i="3"/>
  <c r="Q42" i="3"/>
  <c r="P42" i="3"/>
  <c r="O42" i="3"/>
  <c r="N42" i="3"/>
  <c r="M42" i="3"/>
  <c r="S41" i="3"/>
  <c r="R41" i="3"/>
  <c r="Q41" i="3"/>
  <c r="P41" i="3"/>
  <c r="O41" i="3"/>
  <c r="N41" i="3"/>
  <c r="M41" i="3"/>
  <c r="S40" i="3"/>
  <c r="R40" i="3"/>
  <c r="Q40" i="3"/>
  <c r="P40" i="3"/>
  <c r="O40" i="3"/>
  <c r="N40" i="3"/>
  <c r="M40" i="3"/>
  <c r="S39" i="3"/>
  <c r="R39" i="3"/>
  <c r="Q39" i="3"/>
  <c r="P39" i="3"/>
  <c r="O39" i="3"/>
  <c r="N39" i="3"/>
  <c r="M39" i="3"/>
  <c r="S38" i="3"/>
  <c r="R38" i="3"/>
  <c r="Q38" i="3"/>
  <c r="P38" i="3"/>
  <c r="O38" i="3"/>
  <c r="N38" i="3"/>
  <c r="M38" i="3"/>
  <c r="S37" i="3"/>
  <c r="R37" i="3"/>
  <c r="Q37" i="3"/>
  <c r="P37" i="3"/>
  <c r="O37" i="3"/>
  <c r="N37" i="3"/>
  <c r="M37" i="3"/>
  <c r="S36" i="3"/>
  <c r="R36" i="3"/>
  <c r="Q36" i="3"/>
  <c r="P36" i="3"/>
  <c r="O36" i="3"/>
  <c r="N36" i="3"/>
  <c r="M36" i="3"/>
  <c r="S35" i="3"/>
  <c r="R35" i="3"/>
  <c r="Q35" i="3"/>
  <c r="P35" i="3"/>
  <c r="O35" i="3"/>
  <c r="N35" i="3"/>
  <c r="M35" i="3"/>
  <c r="S34" i="3"/>
  <c r="R34" i="3"/>
  <c r="Q34" i="3"/>
  <c r="P34" i="3"/>
  <c r="O34" i="3"/>
  <c r="N34" i="3"/>
  <c r="M34" i="3"/>
  <c r="S33" i="3"/>
  <c r="R33" i="3"/>
  <c r="Q33" i="3"/>
  <c r="P33" i="3"/>
  <c r="O33" i="3"/>
  <c r="N33" i="3"/>
  <c r="M33" i="3"/>
  <c r="S32" i="3"/>
  <c r="R32" i="3"/>
  <c r="Q32" i="3"/>
  <c r="P32" i="3"/>
  <c r="O32" i="3"/>
  <c r="N32" i="3"/>
  <c r="M32" i="3"/>
  <c r="L30" i="3"/>
  <c r="S30" i="3" s="1"/>
  <c r="S131" i="3" s="1"/>
  <c r="K30" i="3"/>
  <c r="J30" i="3"/>
  <c r="Q30" i="3" s="1"/>
  <c r="Q131" i="3" s="1"/>
  <c r="I30" i="3"/>
  <c r="H30" i="3"/>
  <c r="O30" i="3" s="1"/>
  <c r="O131" i="3" s="1"/>
  <c r="G30" i="3"/>
  <c r="N30" i="3" s="1"/>
  <c r="N131" i="3" s="1"/>
  <c r="F30" i="3"/>
  <c r="E30" i="3"/>
  <c r="S29" i="3"/>
  <c r="R29" i="3"/>
  <c r="Q29" i="3"/>
  <c r="P29" i="3"/>
  <c r="O29" i="3"/>
  <c r="N29" i="3"/>
  <c r="M29" i="3"/>
  <c r="S28" i="3"/>
  <c r="R28" i="3"/>
  <c r="Q28" i="3"/>
  <c r="P28" i="3"/>
  <c r="O28" i="3"/>
  <c r="N28" i="3"/>
  <c r="M28" i="3"/>
  <c r="S27" i="3"/>
  <c r="R27" i="3"/>
  <c r="Q27" i="3"/>
  <c r="P27" i="3"/>
  <c r="O27" i="3"/>
  <c r="N27" i="3"/>
  <c r="M27" i="3"/>
  <c r="S26" i="3"/>
  <c r="R26" i="3"/>
  <c r="Q26" i="3"/>
  <c r="P26" i="3"/>
  <c r="O26" i="3"/>
  <c r="N26" i="3"/>
  <c r="M26" i="3"/>
  <c r="S25" i="3"/>
  <c r="R25" i="3"/>
  <c r="Q25" i="3"/>
  <c r="P25" i="3"/>
  <c r="O25" i="3"/>
  <c r="N25" i="3"/>
  <c r="M25" i="3"/>
  <c r="S24" i="3"/>
  <c r="R24" i="3"/>
  <c r="Q24" i="3"/>
  <c r="P24" i="3"/>
  <c r="O24" i="3"/>
  <c r="N24" i="3"/>
  <c r="M24" i="3"/>
  <c r="S23" i="3"/>
  <c r="R23" i="3"/>
  <c r="Q23" i="3"/>
  <c r="P23" i="3"/>
  <c r="O23" i="3"/>
  <c r="N23" i="3"/>
  <c r="M23" i="3"/>
  <c r="S22" i="3"/>
  <c r="R22" i="3"/>
  <c r="Q22" i="3"/>
  <c r="P22" i="3"/>
  <c r="O22" i="3"/>
  <c r="N22" i="3"/>
  <c r="M22" i="3"/>
  <c r="S21" i="3"/>
  <c r="R21" i="3"/>
  <c r="Q21" i="3"/>
  <c r="P21" i="3"/>
  <c r="O21" i="3"/>
  <c r="N21" i="3"/>
  <c r="M21" i="3"/>
  <c r="S20" i="3"/>
  <c r="R20" i="3"/>
  <c r="Q20" i="3"/>
  <c r="P20" i="3"/>
  <c r="O20" i="3"/>
  <c r="N20" i="3"/>
  <c r="M20" i="3"/>
  <c r="S19" i="3"/>
  <c r="R19" i="3"/>
  <c r="Q19" i="3"/>
  <c r="P19" i="3"/>
  <c r="O19" i="3"/>
  <c r="N19" i="3"/>
  <c r="M19" i="3"/>
  <c r="S18" i="3"/>
  <c r="R18" i="3"/>
  <c r="Q18" i="3"/>
  <c r="P18" i="3"/>
  <c r="O18" i="3"/>
  <c r="N18" i="3"/>
  <c r="M18" i="3"/>
  <c r="S17" i="3"/>
  <c r="R17" i="3"/>
  <c r="Q17" i="3"/>
  <c r="P17" i="3"/>
  <c r="O17" i="3"/>
  <c r="N17" i="3"/>
  <c r="M17" i="3"/>
  <c r="S16" i="3"/>
  <c r="R16" i="3"/>
  <c r="Q16" i="3"/>
  <c r="P16" i="3"/>
  <c r="O16" i="3"/>
  <c r="N16" i="3"/>
  <c r="M16" i="3"/>
  <c r="L14" i="3"/>
  <c r="S14" i="3" s="1"/>
  <c r="S130" i="3" s="1"/>
  <c r="K14" i="3"/>
  <c r="J14" i="3"/>
  <c r="Q14" i="3" s="1"/>
  <c r="Q130" i="3" s="1"/>
  <c r="I14" i="3"/>
  <c r="H14" i="3"/>
  <c r="O14" i="3" s="1"/>
  <c r="O130" i="3" s="1"/>
  <c r="G14" i="3"/>
  <c r="N14" i="3" s="1"/>
  <c r="N130" i="3" s="1"/>
  <c r="F14" i="3"/>
  <c r="E14" i="3"/>
  <c r="S13" i="3"/>
  <c r="R13" i="3"/>
  <c r="Q13" i="3"/>
  <c r="P13" i="3"/>
  <c r="O13" i="3"/>
  <c r="N13" i="3"/>
  <c r="M13" i="3"/>
  <c r="S12" i="3"/>
  <c r="R12" i="3"/>
  <c r="Q12" i="3"/>
  <c r="P12" i="3"/>
  <c r="O12" i="3"/>
  <c r="N12" i="3"/>
  <c r="M12" i="3"/>
  <c r="S11" i="3"/>
  <c r="R11" i="3"/>
  <c r="Q11" i="3"/>
  <c r="P11" i="3"/>
  <c r="O11" i="3"/>
  <c r="N11" i="3"/>
  <c r="M11" i="3"/>
  <c r="S10" i="3"/>
  <c r="R10" i="3"/>
  <c r="Q10" i="3"/>
  <c r="P10" i="3"/>
  <c r="O10" i="3"/>
  <c r="N10" i="3"/>
  <c r="M10" i="3"/>
  <c r="S9" i="3"/>
  <c r="R9" i="3"/>
  <c r="Q9" i="3"/>
  <c r="P9" i="3"/>
  <c r="O9" i="3"/>
  <c r="N9" i="3"/>
  <c r="M9" i="3"/>
  <c r="S8" i="3"/>
  <c r="R8" i="3"/>
  <c r="Q8" i="3"/>
  <c r="P8" i="3"/>
  <c r="O8" i="3"/>
  <c r="N8" i="3"/>
  <c r="M8" i="3"/>
  <c r="S7" i="3"/>
  <c r="R7" i="3"/>
  <c r="Q7" i="3"/>
  <c r="P7" i="3"/>
  <c r="O7" i="3"/>
  <c r="N7" i="3"/>
  <c r="M7" i="3"/>
  <c r="S6" i="3"/>
  <c r="R6" i="3"/>
  <c r="Q6" i="3"/>
  <c r="P6" i="3"/>
  <c r="O6" i="3"/>
  <c r="N6" i="3"/>
  <c r="M6" i="3"/>
  <c r="S5" i="3"/>
  <c r="R5" i="3"/>
  <c r="Q5" i="3"/>
  <c r="P5" i="3"/>
  <c r="O5" i="3"/>
  <c r="N5" i="3"/>
  <c r="M5" i="3"/>
  <c r="S4" i="3"/>
  <c r="R4" i="3"/>
  <c r="Q4" i="3"/>
  <c r="P4" i="3"/>
  <c r="O4" i="3"/>
  <c r="N4" i="3"/>
  <c r="M4" i="3"/>
  <c r="S3" i="3"/>
  <c r="R3" i="3"/>
  <c r="Q3" i="3"/>
  <c r="P3" i="3"/>
  <c r="O3" i="3"/>
  <c r="N3" i="3"/>
  <c r="M3" i="3"/>
  <c r="S2" i="3"/>
  <c r="R2" i="3"/>
  <c r="Q2" i="3"/>
  <c r="P2" i="3"/>
  <c r="O2" i="3"/>
  <c r="N2" i="3"/>
  <c r="M2" i="3"/>
  <c r="L96" i="2"/>
  <c r="K96" i="2"/>
  <c r="R96" i="2" s="1"/>
  <c r="J96" i="2"/>
  <c r="I96" i="2"/>
  <c r="P96" i="2" s="1"/>
  <c r="H96" i="2"/>
  <c r="O96" i="2" s="1"/>
  <c r="G96" i="2"/>
  <c r="N96" i="2" s="1"/>
  <c r="F96" i="2"/>
  <c r="M96" i="2" s="1"/>
  <c r="E96" i="2"/>
  <c r="S95" i="2"/>
  <c r="R95" i="2"/>
  <c r="Q95" i="2"/>
  <c r="P95" i="2"/>
  <c r="O95" i="2"/>
  <c r="N95" i="2"/>
  <c r="M95" i="2"/>
  <c r="S94" i="2"/>
  <c r="R94" i="2"/>
  <c r="Q94" i="2"/>
  <c r="P94" i="2"/>
  <c r="O94" i="2"/>
  <c r="N94" i="2"/>
  <c r="M94" i="2"/>
  <c r="S93" i="2"/>
  <c r="R93" i="2"/>
  <c r="Q93" i="2"/>
  <c r="P93" i="2"/>
  <c r="O93" i="2"/>
  <c r="N93" i="2"/>
  <c r="M93" i="2"/>
  <c r="S92" i="2"/>
  <c r="R92" i="2"/>
  <c r="Q92" i="2"/>
  <c r="P92" i="2"/>
  <c r="O92" i="2"/>
  <c r="N92" i="2"/>
  <c r="M92" i="2"/>
  <c r="S91" i="2"/>
  <c r="R91" i="2"/>
  <c r="Q91" i="2"/>
  <c r="P91" i="2"/>
  <c r="O91" i="2"/>
  <c r="N91" i="2"/>
  <c r="M91" i="2"/>
  <c r="S90" i="2"/>
  <c r="R90" i="2"/>
  <c r="Q90" i="2"/>
  <c r="P90" i="2"/>
  <c r="O90" i="2"/>
  <c r="N90" i="2"/>
  <c r="M90" i="2"/>
  <c r="S89" i="2"/>
  <c r="R89" i="2"/>
  <c r="Q89" i="2"/>
  <c r="P89" i="2"/>
  <c r="O89" i="2"/>
  <c r="N89" i="2"/>
  <c r="M89" i="2"/>
  <c r="S88" i="2"/>
  <c r="R88" i="2"/>
  <c r="Q88" i="2"/>
  <c r="P88" i="2"/>
  <c r="O88" i="2"/>
  <c r="N88" i="2"/>
  <c r="M88" i="2"/>
  <c r="S87" i="2"/>
  <c r="R87" i="2"/>
  <c r="Q87" i="2"/>
  <c r="P87" i="2"/>
  <c r="O87" i="2"/>
  <c r="N87" i="2"/>
  <c r="M87" i="2"/>
  <c r="S86" i="2"/>
  <c r="R86" i="2"/>
  <c r="Q86" i="2"/>
  <c r="P86" i="2"/>
  <c r="O86" i="2"/>
  <c r="N86" i="2"/>
  <c r="M86" i="2"/>
  <c r="S85" i="2"/>
  <c r="R85" i="2"/>
  <c r="Q85" i="2"/>
  <c r="P85" i="2"/>
  <c r="O85" i="2"/>
  <c r="N85" i="2"/>
  <c r="M85" i="2"/>
  <c r="S84" i="2"/>
  <c r="R84" i="2"/>
  <c r="Q84" i="2"/>
  <c r="P84" i="2"/>
  <c r="O84" i="2"/>
  <c r="N84" i="2"/>
  <c r="M84" i="2"/>
  <c r="S83" i="2"/>
  <c r="R83" i="2"/>
  <c r="Q83" i="2"/>
  <c r="P83" i="2"/>
  <c r="O83" i="2"/>
  <c r="N83" i="2"/>
  <c r="M83" i="2"/>
  <c r="S82" i="2"/>
  <c r="R82" i="2"/>
  <c r="Q82" i="2"/>
  <c r="P82" i="2"/>
  <c r="O82" i="2"/>
  <c r="N82" i="2"/>
  <c r="M82" i="2"/>
  <c r="S81" i="2"/>
  <c r="R81" i="2"/>
  <c r="Q81" i="2"/>
  <c r="P81" i="2"/>
  <c r="O81" i="2"/>
  <c r="N81" i="2"/>
  <c r="M81" i="2"/>
  <c r="S80" i="2"/>
  <c r="R80" i="2"/>
  <c r="Q80" i="2"/>
  <c r="P80" i="2"/>
  <c r="O80" i="2"/>
  <c r="N80" i="2"/>
  <c r="M80" i="2"/>
  <c r="L78" i="2"/>
  <c r="S78" i="2" s="1"/>
  <c r="S127" i="2" s="1"/>
  <c r="K78" i="2"/>
  <c r="J78" i="2"/>
  <c r="I78" i="2"/>
  <c r="P78" i="2" s="1"/>
  <c r="P127" i="2" s="1"/>
  <c r="H78" i="2"/>
  <c r="G78" i="2"/>
  <c r="F78" i="2"/>
  <c r="E78" i="2"/>
  <c r="O78" i="2" s="1"/>
  <c r="O127" i="2" s="1"/>
  <c r="S77" i="2"/>
  <c r="R77" i="2"/>
  <c r="Q77" i="2"/>
  <c r="P77" i="2"/>
  <c r="O77" i="2"/>
  <c r="N77" i="2"/>
  <c r="M77" i="2"/>
  <c r="S76" i="2"/>
  <c r="R76" i="2"/>
  <c r="Q76" i="2"/>
  <c r="P76" i="2"/>
  <c r="O76" i="2"/>
  <c r="N76" i="2"/>
  <c r="M76" i="2"/>
  <c r="S75" i="2"/>
  <c r="R75" i="2"/>
  <c r="Q75" i="2"/>
  <c r="P75" i="2"/>
  <c r="O75" i="2"/>
  <c r="N75" i="2"/>
  <c r="M75" i="2"/>
  <c r="S74" i="2"/>
  <c r="R74" i="2"/>
  <c r="Q74" i="2"/>
  <c r="P74" i="2"/>
  <c r="O74" i="2"/>
  <c r="N74" i="2"/>
  <c r="M74" i="2"/>
  <c r="S73" i="2"/>
  <c r="R73" i="2"/>
  <c r="Q73" i="2"/>
  <c r="P73" i="2"/>
  <c r="O73" i="2"/>
  <c r="N73" i="2"/>
  <c r="M73" i="2"/>
  <c r="S72" i="2"/>
  <c r="R72" i="2"/>
  <c r="Q72" i="2"/>
  <c r="P72" i="2"/>
  <c r="O72" i="2"/>
  <c r="N72" i="2"/>
  <c r="M72" i="2"/>
  <c r="S71" i="2"/>
  <c r="R71" i="2"/>
  <c r="Q71" i="2"/>
  <c r="P71" i="2"/>
  <c r="O71" i="2"/>
  <c r="N71" i="2"/>
  <c r="M71" i="2"/>
  <c r="S70" i="2"/>
  <c r="R70" i="2"/>
  <c r="Q70" i="2"/>
  <c r="P70" i="2"/>
  <c r="O70" i="2"/>
  <c r="N70" i="2"/>
  <c r="M70" i="2"/>
  <c r="S69" i="2"/>
  <c r="R69" i="2"/>
  <c r="Q69" i="2"/>
  <c r="P69" i="2"/>
  <c r="O69" i="2"/>
  <c r="N69" i="2"/>
  <c r="M69" i="2"/>
  <c r="S68" i="2"/>
  <c r="R68" i="2"/>
  <c r="Q68" i="2"/>
  <c r="P68" i="2"/>
  <c r="O68" i="2"/>
  <c r="N68" i="2"/>
  <c r="M68" i="2"/>
  <c r="S67" i="2"/>
  <c r="R67" i="2"/>
  <c r="Q67" i="2"/>
  <c r="P67" i="2"/>
  <c r="O67" i="2"/>
  <c r="N67" i="2"/>
  <c r="M67" i="2"/>
  <c r="S66" i="2"/>
  <c r="R66" i="2"/>
  <c r="Q66" i="2"/>
  <c r="P66" i="2"/>
  <c r="O66" i="2"/>
  <c r="N66" i="2"/>
  <c r="M66" i="2"/>
  <c r="S65" i="2"/>
  <c r="R65" i="2"/>
  <c r="Q65" i="2"/>
  <c r="P65" i="2"/>
  <c r="O65" i="2"/>
  <c r="N65" i="2"/>
  <c r="M65" i="2"/>
  <c r="S64" i="2"/>
  <c r="R64" i="2"/>
  <c r="Q64" i="2"/>
  <c r="P64" i="2"/>
  <c r="O64" i="2"/>
  <c r="N64" i="2"/>
  <c r="M64" i="2"/>
  <c r="L62" i="2"/>
  <c r="S62" i="2" s="1"/>
  <c r="S126" i="2" s="1"/>
  <c r="K62" i="2"/>
  <c r="J62" i="2"/>
  <c r="I62" i="2"/>
  <c r="P62" i="2" s="1"/>
  <c r="P126" i="2" s="1"/>
  <c r="H62" i="2"/>
  <c r="O62" i="2" s="1"/>
  <c r="O126" i="2" s="1"/>
  <c r="G62" i="2"/>
  <c r="N62" i="2" s="1"/>
  <c r="N126" i="2" s="1"/>
  <c r="F62" i="2"/>
  <c r="M62" i="2" s="1"/>
  <c r="E62" i="2"/>
  <c r="S61" i="2"/>
  <c r="R61" i="2"/>
  <c r="Q61" i="2"/>
  <c r="P61" i="2"/>
  <c r="O61" i="2"/>
  <c r="N61" i="2"/>
  <c r="M61" i="2"/>
  <c r="S60" i="2"/>
  <c r="R60" i="2"/>
  <c r="Q60" i="2"/>
  <c r="P60" i="2"/>
  <c r="O60" i="2"/>
  <c r="N60" i="2"/>
  <c r="M60" i="2"/>
  <c r="S59" i="2"/>
  <c r="R59" i="2"/>
  <c r="Q59" i="2"/>
  <c r="P59" i="2"/>
  <c r="O59" i="2"/>
  <c r="N59" i="2"/>
  <c r="M59" i="2"/>
  <c r="S58" i="2"/>
  <c r="R58" i="2"/>
  <c r="Q58" i="2"/>
  <c r="P58" i="2"/>
  <c r="O58" i="2"/>
  <c r="N58" i="2"/>
  <c r="M58" i="2"/>
  <c r="S57" i="2"/>
  <c r="R57" i="2"/>
  <c r="Q57" i="2"/>
  <c r="P57" i="2"/>
  <c r="O57" i="2"/>
  <c r="N57" i="2"/>
  <c r="M57" i="2"/>
  <c r="S56" i="2"/>
  <c r="R56" i="2"/>
  <c r="Q56" i="2"/>
  <c r="P56" i="2"/>
  <c r="O56" i="2"/>
  <c r="N56" i="2"/>
  <c r="M56" i="2"/>
  <c r="S55" i="2"/>
  <c r="R55" i="2"/>
  <c r="Q55" i="2"/>
  <c r="P55" i="2"/>
  <c r="O55" i="2"/>
  <c r="N55" i="2"/>
  <c r="M55" i="2"/>
  <c r="S54" i="2"/>
  <c r="R54" i="2"/>
  <c r="Q54" i="2"/>
  <c r="P54" i="2"/>
  <c r="O54" i="2"/>
  <c r="N54" i="2"/>
  <c r="M54" i="2"/>
  <c r="S53" i="2"/>
  <c r="R53" i="2"/>
  <c r="Q53" i="2"/>
  <c r="P53" i="2"/>
  <c r="O53" i="2"/>
  <c r="N53" i="2"/>
  <c r="M53" i="2"/>
  <c r="S52" i="2"/>
  <c r="R52" i="2"/>
  <c r="Q52" i="2"/>
  <c r="P52" i="2"/>
  <c r="O52" i="2"/>
  <c r="N52" i="2"/>
  <c r="M52" i="2"/>
  <c r="S51" i="2"/>
  <c r="R51" i="2"/>
  <c r="Q51" i="2"/>
  <c r="P51" i="2"/>
  <c r="O51" i="2"/>
  <c r="N51" i="2"/>
  <c r="M51" i="2"/>
  <c r="L49" i="2"/>
  <c r="K49" i="2"/>
  <c r="R49" i="2" s="1"/>
  <c r="R125" i="2" s="1"/>
  <c r="J49" i="2"/>
  <c r="Q49" i="2" s="1"/>
  <c r="Q125" i="2" s="1"/>
  <c r="I49" i="2"/>
  <c r="P49" i="2" s="1"/>
  <c r="P125" i="2" s="1"/>
  <c r="H49" i="2"/>
  <c r="G49" i="2"/>
  <c r="N49" i="2" s="1"/>
  <c r="N125" i="2" s="1"/>
  <c r="F49" i="2"/>
  <c r="M49" i="2" s="1"/>
  <c r="E49" i="2"/>
  <c r="S48" i="2"/>
  <c r="R48" i="2"/>
  <c r="Q48" i="2"/>
  <c r="P48" i="2"/>
  <c r="O48" i="2"/>
  <c r="N48" i="2"/>
  <c r="M48" i="2"/>
  <c r="S47" i="2"/>
  <c r="R47" i="2"/>
  <c r="Q47" i="2"/>
  <c r="P47" i="2"/>
  <c r="O47" i="2"/>
  <c r="N47" i="2"/>
  <c r="M47" i="2"/>
  <c r="S46" i="2"/>
  <c r="R46" i="2"/>
  <c r="Q46" i="2"/>
  <c r="P46" i="2"/>
  <c r="O46" i="2"/>
  <c r="N46" i="2"/>
  <c r="M46" i="2"/>
  <c r="S45" i="2"/>
  <c r="R45" i="2"/>
  <c r="Q45" i="2"/>
  <c r="P45" i="2"/>
  <c r="O45" i="2"/>
  <c r="N45" i="2"/>
  <c r="M45" i="2"/>
  <c r="S44" i="2"/>
  <c r="R44" i="2"/>
  <c r="Q44" i="2"/>
  <c r="P44" i="2"/>
  <c r="O44" i="2"/>
  <c r="N44" i="2"/>
  <c r="M44" i="2"/>
  <c r="S43" i="2"/>
  <c r="R43" i="2"/>
  <c r="Q43" i="2"/>
  <c r="P43" i="2"/>
  <c r="O43" i="2"/>
  <c r="N43" i="2"/>
  <c r="M43" i="2"/>
  <c r="S42" i="2"/>
  <c r="R42" i="2"/>
  <c r="Q42" i="2"/>
  <c r="P42" i="2"/>
  <c r="O42" i="2"/>
  <c r="N42" i="2"/>
  <c r="M42" i="2"/>
  <c r="S41" i="2"/>
  <c r="R41" i="2"/>
  <c r="Q41" i="2"/>
  <c r="P41" i="2"/>
  <c r="O41" i="2"/>
  <c r="N41" i="2"/>
  <c r="M41" i="2"/>
  <c r="S40" i="2"/>
  <c r="R40" i="2"/>
  <c r="Q40" i="2"/>
  <c r="P40" i="2"/>
  <c r="O40" i="2"/>
  <c r="N40" i="2"/>
  <c r="M40" i="2"/>
  <c r="S39" i="2"/>
  <c r="R39" i="2"/>
  <c r="Q39" i="2"/>
  <c r="P39" i="2"/>
  <c r="O39" i="2"/>
  <c r="N39" i="2"/>
  <c r="M39" i="2"/>
  <c r="L37" i="2"/>
  <c r="S37" i="2" s="1"/>
  <c r="S124" i="2" s="1"/>
  <c r="K37" i="2"/>
  <c r="J37" i="2"/>
  <c r="I37" i="2"/>
  <c r="H37" i="2"/>
  <c r="O37" i="2" s="1"/>
  <c r="O124" i="2" s="1"/>
  <c r="G37" i="2"/>
  <c r="F37" i="2"/>
  <c r="E37" i="2"/>
  <c r="Q37" i="2" s="1"/>
  <c r="Q124" i="2" s="1"/>
  <c r="S36" i="2"/>
  <c r="R36" i="2"/>
  <c r="Q36" i="2"/>
  <c r="P36" i="2"/>
  <c r="O36" i="2"/>
  <c r="N36" i="2"/>
  <c r="M36" i="2"/>
  <c r="S35" i="2"/>
  <c r="R35" i="2"/>
  <c r="Q35" i="2"/>
  <c r="P35" i="2"/>
  <c r="O35" i="2"/>
  <c r="N35" i="2"/>
  <c r="M35" i="2"/>
  <c r="S34" i="2"/>
  <c r="R34" i="2"/>
  <c r="Q34" i="2"/>
  <c r="P34" i="2"/>
  <c r="O34" i="2"/>
  <c r="N34" i="2"/>
  <c r="M34" i="2"/>
  <c r="S33" i="2"/>
  <c r="R33" i="2"/>
  <c r="Q33" i="2"/>
  <c r="P33" i="2"/>
  <c r="O33" i="2"/>
  <c r="N33" i="2"/>
  <c r="M33" i="2"/>
  <c r="S32" i="2"/>
  <c r="R32" i="2"/>
  <c r="Q32" i="2"/>
  <c r="P32" i="2"/>
  <c r="O32" i="2"/>
  <c r="N32" i="2"/>
  <c r="M32" i="2"/>
  <c r="S31" i="2"/>
  <c r="R31" i="2"/>
  <c r="Q31" i="2"/>
  <c r="P31" i="2"/>
  <c r="O31" i="2"/>
  <c r="N31" i="2"/>
  <c r="M31" i="2"/>
  <c r="S30" i="2"/>
  <c r="R30" i="2"/>
  <c r="Q30" i="2"/>
  <c r="P30" i="2"/>
  <c r="O30" i="2"/>
  <c r="N30" i="2"/>
  <c r="M30" i="2"/>
  <c r="S29" i="2"/>
  <c r="R29" i="2"/>
  <c r="Q29" i="2"/>
  <c r="P29" i="2"/>
  <c r="O29" i="2"/>
  <c r="N29" i="2"/>
  <c r="M29" i="2"/>
  <c r="S28" i="2"/>
  <c r="R28" i="2"/>
  <c r="Q28" i="2"/>
  <c r="P28" i="2"/>
  <c r="O28" i="2"/>
  <c r="N28" i="2"/>
  <c r="M28" i="2"/>
  <c r="S27" i="2"/>
  <c r="R27" i="2"/>
  <c r="Q27" i="2"/>
  <c r="P27" i="2"/>
  <c r="O27" i="2"/>
  <c r="N27" i="2"/>
  <c r="M27" i="2"/>
  <c r="L25" i="2"/>
  <c r="S25" i="2" s="1"/>
  <c r="S123" i="2" s="1"/>
  <c r="K25" i="2"/>
  <c r="J25" i="2"/>
  <c r="I25" i="2"/>
  <c r="H25" i="2"/>
  <c r="O25" i="2" s="1"/>
  <c r="O123" i="2" s="1"/>
  <c r="G25" i="2"/>
  <c r="F25" i="2"/>
  <c r="E25" i="2"/>
  <c r="R25" i="2" s="1"/>
  <c r="R123" i="2" s="1"/>
  <c r="S24" i="2"/>
  <c r="R24" i="2"/>
  <c r="Q24" i="2"/>
  <c r="P24" i="2"/>
  <c r="O24" i="2"/>
  <c r="N24" i="2"/>
  <c r="M24" i="2"/>
  <c r="S23" i="2"/>
  <c r="R23" i="2"/>
  <c r="Q23" i="2"/>
  <c r="P23" i="2"/>
  <c r="O23" i="2"/>
  <c r="N23" i="2"/>
  <c r="M23" i="2"/>
  <c r="S22" i="2"/>
  <c r="R22" i="2"/>
  <c r="Q22" i="2"/>
  <c r="P22" i="2"/>
  <c r="O22" i="2"/>
  <c r="N22" i="2"/>
  <c r="M22" i="2"/>
  <c r="S21" i="2"/>
  <c r="R21" i="2"/>
  <c r="Q21" i="2"/>
  <c r="P21" i="2"/>
  <c r="O21" i="2"/>
  <c r="N21" i="2"/>
  <c r="M21" i="2"/>
  <c r="S20" i="2"/>
  <c r="R20" i="2"/>
  <c r="Q20" i="2"/>
  <c r="P20" i="2"/>
  <c r="O20" i="2"/>
  <c r="N20" i="2"/>
  <c r="M20" i="2"/>
  <c r="S19" i="2"/>
  <c r="R19" i="2"/>
  <c r="Q19" i="2"/>
  <c r="P19" i="2"/>
  <c r="O19" i="2"/>
  <c r="N19" i="2"/>
  <c r="M19" i="2"/>
  <c r="S18" i="2"/>
  <c r="R18" i="2"/>
  <c r="Q18" i="2"/>
  <c r="P18" i="2"/>
  <c r="O18" i="2"/>
  <c r="N18" i="2"/>
  <c r="M18" i="2"/>
  <c r="S17" i="2"/>
  <c r="R17" i="2"/>
  <c r="Q17" i="2"/>
  <c r="P17" i="2"/>
  <c r="O17" i="2"/>
  <c r="N17" i="2"/>
  <c r="M17" i="2"/>
  <c r="S16" i="2"/>
  <c r="R16" i="2"/>
  <c r="Q16" i="2"/>
  <c r="P16" i="2"/>
  <c r="O16" i="2"/>
  <c r="N16" i="2"/>
  <c r="M16" i="2"/>
  <c r="S15" i="2"/>
  <c r="R15" i="2"/>
  <c r="Q15" i="2"/>
  <c r="P15" i="2"/>
  <c r="O15" i="2"/>
  <c r="N15" i="2"/>
  <c r="M15" i="2"/>
  <c r="S14" i="2"/>
  <c r="R14" i="2"/>
  <c r="Q14" i="2"/>
  <c r="P14" i="2"/>
  <c r="O14" i="2"/>
  <c r="N14" i="2"/>
  <c r="M14" i="2"/>
  <c r="L12" i="2"/>
  <c r="S12" i="2" s="1"/>
  <c r="S122" i="2" s="1"/>
  <c r="K12" i="2"/>
  <c r="R12" i="2" s="1"/>
  <c r="R122" i="2" s="1"/>
  <c r="J12" i="2"/>
  <c r="I12" i="2"/>
  <c r="P12" i="2" s="1"/>
  <c r="P122" i="2" s="1"/>
  <c r="H12" i="2"/>
  <c r="O12" i="2" s="1"/>
  <c r="O122" i="2" s="1"/>
  <c r="G12" i="2"/>
  <c r="N12" i="2" s="1"/>
  <c r="N122" i="2" s="1"/>
  <c r="F12" i="2"/>
  <c r="E12" i="2"/>
  <c r="S11" i="2"/>
  <c r="R11" i="2"/>
  <c r="Q11" i="2"/>
  <c r="P11" i="2"/>
  <c r="O11" i="2"/>
  <c r="N11" i="2"/>
  <c r="M11" i="2"/>
  <c r="S10" i="2"/>
  <c r="R10" i="2"/>
  <c r="Q10" i="2"/>
  <c r="P10" i="2"/>
  <c r="O10" i="2"/>
  <c r="N10" i="2"/>
  <c r="M10" i="2"/>
  <c r="S9" i="2"/>
  <c r="R9" i="2"/>
  <c r="Q9" i="2"/>
  <c r="P9" i="2"/>
  <c r="O9" i="2"/>
  <c r="N9" i="2"/>
  <c r="M9" i="2"/>
  <c r="S8" i="2"/>
  <c r="R8" i="2"/>
  <c r="Q8" i="2"/>
  <c r="P8" i="2"/>
  <c r="O8" i="2"/>
  <c r="N8" i="2"/>
  <c r="M8" i="2"/>
  <c r="S7" i="2"/>
  <c r="R7" i="2"/>
  <c r="Q7" i="2"/>
  <c r="P7" i="2"/>
  <c r="O7" i="2"/>
  <c r="N7" i="2"/>
  <c r="M7" i="2"/>
  <c r="S6" i="2"/>
  <c r="R6" i="2"/>
  <c r="Q6" i="2"/>
  <c r="P6" i="2"/>
  <c r="O6" i="2"/>
  <c r="N6" i="2"/>
  <c r="M6" i="2"/>
  <c r="S5" i="2"/>
  <c r="R5" i="2"/>
  <c r="Q5" i="2"/>
  <c r="P5" i="2"/>
  <c r="O5" i="2"/>
  <c r="N5" i="2"/>
  <c r="M5" i="2"/>
  <c r="S4" i="2"/>
  <c r="R4" i="2"/>
  <c r="Q4" i="2"/>
  <c r="P4" i="2"/>
  <c r="O4" i="2"/>
  <c r="N4" i="2"/>
  <c r="M4" i="2"/>
  <c r="S3" i="2"/>
  <c r="R3" i="2"/>
  <c r="Q3" i="2"/>
  <c r="P3" i="2"/>
  <c r="O3" i="2"/>
  <c r="N3" i="2"/>
  <c r="M3" i="2"/>
  <c r="S2" i="2"/>
  <c r="R2" i="2"/>
  <c r="Q2" i="2"/>
  <c r="P2" i="2"/>
  <c r="O2" i="2"/>
  <c r="N2" i="2"/>
  <c r="M2" i="2"/>
  <c r="S33" i="11" l="1"/>
  <c r="S117" i="11" s="1"/>
  <c r="M74" i="11"/>
  <c r="Q74" i="11"/>
  <c r="R121" i="11"/>
  <c r="S22" i="11"/>
  <c r="S116" i="11" s="1"/>
  <c r="R33" i="11"/>
  <c r="R117" i="11" s="1"/>
  <c r="O46" i="11"/>
  <c r="O118" i="11" s="1"/>
  <c r="N74" i="11"/>
  <c r="N120" i="11" s="1"/>
  <c r="P22" i="11"/>
  <c r="P116" i="11" s="1"/>
  <c r="O74" i="11"/>
  <c r="O120" i="11" s="1"/>
  <c r="N121" i="11"/>
  <c r="P13" i="12"/>
  <c r="P70" i="12" s="1"/>
  <c r="S55" i="12"/>
  <c r="N46" i="12"/>
  <c r="P65" i="15"/>
  <c r="P196" i="15" s="1"/>
  <c r="P87" i="15"/>
  <c r="P197" i="15" s="1"/>
  <c r="Q21" i="15"/>
  <c r="Q194" i="15" s="1"/>
  <c r="N43" i="15"/>
  <c r="N195" i="15" s="1"/>
  <c r="R43" i="15"/>
  <c r="R195" i="15" s="1"/>
  <c r="Q87" i="15"/>
  <c r="Q197" i="15" s="1"/>
  <c r="Q109" i="15"/>
  <c r="Q198" i="15" s="1"/>
  <c r="Q134" i="15"/>
  <c r="Q199" i="15" s="1"/>
  <c r="N160" i="15"/>
  <c r="R160" i="15"/>
  <c r="N21" i="15"/>
  <c r="N194" i="15" s="1"/>
  <c r="R21" i="15"/>
  <c r="R194" i="15" s="1"/>
  <c r="O43" i="15"/>
  <c r="O195" i="15" s="1"/>
  <c r="S43" i="15"/>
  <c r="S195" i="15" s="1"/>
  <c r="R109" i="15"/>
  <c r="R198" i="15" s="1"/>
  <c r="R134" i="15"/>
  <c r="R199" i="15" s="1"/>
  <c r="O160" i="15"/>
  <c r="S160" i="15"/>
  <c r="P4" i="6"/>
  <c r="P43" i="6" s="1"/>
  <c r="R8" i="6"/>
  <c r="R44" i="6" s="1"/>
  <c r="M16" i="6"/>
  <c r="M20" i="6"/>
  <c r="Q20" i="6"/>
  <c r="Q47" i="6" s="1"/>
  <c r="N26" i="6"/>
  <c r="N48" i="6" s="1"/>
  <c r="R26" i="6"/>
  <c r="R48" i="6" s="1"/>
  <c r="S8" i="6"/>
  <c r="S44" i="6" s="1"/>
  <c r="N20" i="6"/>
  <c r="N47" i="6" s="1"/>
  <c r="R20" i="6"/>
  <c r="R47" i="6" s="1"/>
  <c r="S20" i="6"/>
  <c r="S47" i="6" s="1"/>
  <c r="S26" i="6"/>
  <c r="S48" i="6" s="1"/>
  <c r="M8" i="6"/>
  <c r="Q12" i="6"/>
  <c r="Q45" i="6" s="1"/>
  <c r="R16" i="6"/>
  <c r="R46" i="6" s="1"/>
  <c r="Q26" i="6"/>
  <c r="Q48" i="6" s="1"/>
  <c r="O32" i="6"/>
  <c r="S32" i="6"/>
  <c r="P10" i="14"/>
  <c r="P112" i="14" s="1"/>
  <c r="N45" i="14"/>
  <c r="N115" i="14" s="1"/>
  <c r="O45" i="14"/>
  <c r="O115" i="14" s="1"/>
  <c r="S32" i="14"/>
  <c r="S114" i="14" s="1"/>
  <c r="R45" i="14"/>
  <c r="R115" i="14" s="1"/>
  <c r="O74" i="14"/>
  <c r="O117" i="14" s="1"/>
  <c r="S21" i="14"/>
  <c r="S113" i="14" s="1"/>
  <c r="R32" i="14"/>
  <c r="R114" i="14" s="1"/>
  <c r="S45" i="14"/>
  <c r="S115" i="14" s="1"/>
  <c r="N91" i="14"/>
  <c r="R91" i="14"/>
  <c r="P21" i="14"/>
  <c r="P113" i="14" s="1"/>
  <c r="Q74" i="14"/>
  <c r="Q117" i="14" s="1"/>
  <c r="Q10" i="14"/>
  <c r="Q112" i="14" s="1"/>
  <c r="Q21" i="14"/>
  <c r="Q113" i="14" s="1"/>
  <c r="P32" i="14"/>
  <c r="P114" i="14" s="1"/>
  <c r="R60" i="14"/>
  <c r="R116" i="14" s="1"/>
  <c r="O91" i="14"/>
  <c r="S91" i="14"/>
  <c r="N10" i="14"/>
  <c r="N112" i="14" s="1"/>
  <c r="R10" i="14"/>
  <c r="R112" i="14" s="1"/>
  <c r="N21" i="14"/>
  <c r="N113" i="14" s="1"/>
  <c r="R21" i="14"/>
  <c r="R113" i="14" s="1"/>
  <c r="Q32" i="14"/>
  <c r="Q114" i="14" s="1"/>
  <c r="P45" i="14"/>
  <c r="P115" i="14" s="1"/>
  <c r="S74" i="14"/>
  <c r="S117" i="14" s="1"/>
  <c r="P91" i="14"/>
  <c r="O10" i="14"/>
  <c r="O112" i="14" s="1"/>
  <c r="S10" i="14"/>
  <c r="S112" i="14" s="1"/>
  <c r="Q45" i="14"/>
  <c r="Q115" i="14" s="1"/>
  <c r="M60" i="14"/>
  <c r="P60" i="14"/>
  <c r="P116" i="14" s="1"/>
  <c r="P74" i="14"/>
  <c r="P117" i="14" s="1"/>
  <c r="M91" i="14"/>
  <c r="Q91" i="14"/>
  <c r="Q60" i="14"/>
  <c r="Q116" i="14" s="1"/>
  <c r="O60" i="14"/>
  <c r="O116" i="14" s="1"/>
  <c r="S60" i="14"/>
  <c r="S116" i="14" s="1"/>
  <c r="N32" i="14"/>
  <c r="N114" i="14" s="1"/>
  <c r="Q8" i="13"/>
  <c r="Q82" i="13" s="1"/>
  <c r="N8" i="13"/>
  <c r="N82" i="13" s="1"/>
  <c r="M16" i="13"/>
  <c r="Q25" i="13"/>
  <c r="Q84" i="13" s="1"/>
  <c r="Q52" i="13"/>
  <c r="Q87" i="13" s="1"/>
  <c r="Q65" i="13"/>
  <c r="Q88" i="13" s="1"/>
  <c r="M8" i="13"/>
  <c r="R14" i="3"/>
  <c r="R130" i="3" s="1"/>
  <c r="P30" i="3"/>
  <c r="P131" i="3" s="1"/>
  <c r="R46" i="3"/>
  <c r="R132" i="3" s="1"/>
  <c r="O61" i="3"/>
  <c r="O133" i="3" s="1"/>
  <c r="S61" i="3"/>
  <c r="S133" i="3" s="1"/>
  <c r="O75" i="3"/>
  <c r="O134" i="3" s="1"/>
  <c r="S75" i="3"/>
  <c r="S134" i="3" s="1"/>
  <c r="Q89" i="3"/>
  <c r="Q135" i="3" s="1"/>
  <c r="P89" i="3"/>
  <c r="P135" i="3" s="1"/>
  <c r="S46" i="3"/>
  <c r="S132" i="3" s="1"/>
  <c r="P61" i="3"/>
  <c r="P133" i="3" s="1"/>
  <c r="P14" i="3"/>
  <c r="P130" i="3" s="1"/>
  <c r="R30" i="3"/>
  <c r="R131" i="3" s="1"/>
  <c r="P46" i="3"/>
  <c r="P132" i="3" s="1"/>
  <c r="Q61" i="3"/>
  <c r="Q133" i="3" s="1"/>
  <c r="M75" i="3"/>
  <c r="Q75" i="3"/>
  <c r="Q134" i="3" s="1"/>
  <c r="R89" i="3"/>
  <c r="R135" i="3" s="1"/>
  <c r="P25" i="2"/>
  <c r="P123" i="2" s="1"/>
  <c r="N25" i="2"/>
  <c r="N123" i="2" s="1"/>
  <c r="P37" i="2"/>
  <c r="P124" i="2" s="1"/>
  <c r="M78" i="2"/>
  <c r="Q78" i="2"/>
  <c r="Q127" i="2" s="1"/>
  <c r="S96" i="2"/>
  <c r="M25" i="2"/>
  <c r="Q25" i="2"/>
  <c r="Q123" i="2" s="1"/>
  <c r="O49" i="2"/>
  <c r="O125" i="2" s="1"/>
  <c r="S49" i="2"/>
  <c r="S125" i="2" s="1"/>
  <c r="Q62" i="2"/>
  <c r="Q126" i="2" s="1"/>
  <c r="N78" i="2"/>
  <c r="N127" i="2" s="1"/>
  <c r="R78" i="2"/>
  <c r="R127" i="2" s="1"/>
  <c r="M12" i="2"/>
  <c r="Q12" i="2"/>
  <c r="Q122" i="2" s="1"/>
  <c r="N37" i="2"/>
  <c r="N124" i="2" s="1"/>
  <c r="R37" i="2"/>
  <c r="R124" i="2" s="1"/>
  <c r="R62" i="2"/>
  <c r="R126" i="2" s="1"/>
  <c r="Q96" i="2"/>
  <c r="R34" i="10"/>
  <c r="R72" i="10" s="1"/>
  <c r="S34" i="10"/>
  <c r="S72" i="10" s="1"/>
  <c r="Q4" i="6"/>
  <c r="Q43" i="6" s="1"/>
  <c r="Q32" i="6"/>
  <c r="N4" i="6"/>
  <c r="N43" i="6" s="1"/>
  <c r="Q8" i="6"/>
  <c r="Q44" i="6" s="1"/>
  <c r="Q16" i="6"/>
  <c r="Q46" i="6" s="1"/>
  <c r="M26" i="6"/>
  <c r="N32" i="6"/>
  <c r="M4" i="6"/>
  <c r="M32" i="6"/>
  <c r="M65" i="15"/>
  <c r="M43" i="15"/>
  <c r="R65" i="15"/>
  <c r="R196" i="15" s="1"/>
  <c r="M160" i="15"/>
  <c r="Q65" i="15"/>
  <c r="Q196" i="15" s="1"/>
  <c r="Q63" i="9"/>
  <c r="N63" i="9"/>
  <c r="R63" i="9"/>
  <c r="O63" i="9"/>
  <c r="Q6" i="9"/>
  <c r="Q57" i="9" s="1"/>
  <c r="M25" i="9"/>
  <c r="Q39" i="9"/>
  <c r="Q62" i="9" s="1"/>
  <c r="S39" i="9"/>
  <c r="S62" i="9" s="1"/>
  <c r="S63" i="9"/>
  <c r="O89" i="3"/>
  <c r="O135" i="3" s="1"/>
  <c r="S89" i="3"/>
  <c r="S135" i="3" s="1"/>
  <c r="M89" i="3"/>
  <c r="N128" i="2"/>
  <c r="R128" i="2"/>
  <c r="O128" i="2"/>
  <c r="S128" i="2"/>
  <c r="M37" i="2"/>
  <c r="P128" i="2"/>
  <c r="P11" i="10"/>
  <c r="P69" i="10" s="1"/>
  <c r="P26" i="10"/>
  <c r="P71" i="10" s="1"/>
  <c r="R18" i="10"/>
  <c r="R70" i="10" s="1"/>
  <c r="P18" i="10"/>
  <c r="P70" i="10" s="1"/>
  <c r="N26" i="10"/>
  <c r="N71" i="10" s="1"/>
  <c r="R26" i="10"/>
  <c r="R71" i="10" s="1"/>
  <c r="O11" i="10"/>
  <c r="O69" i="10" s="1"/>
  <c r="O34" i="10"/>
  <c r="O72" i="10" s="1"/>
  <c r="P34" i="10"/>
  <c r="P72" i="10" s="1"/>
  <c r="O42" i="10"/>
  <c r="O73" i="10" s="1"/>
  <c r="S42" i="10"/>
  <c r="S73" i="10" s="1"/>
  <c r="S5" i="10"/>
  <c r="S68" i="10" s="1"/>
  <c r="R11" i="10"/>
  <c r="R69" i="10" s="1"/>
  <c r="Q42" i="10"/>
  <c r="Q73" i="10" s="1"/>
  <c r="P42" i="10"/>
  <c r="P73" i="10" s="1"/>
  <c r="S11" i="10"/>
  <c r="S69" i="10" s="1"/>
  <c r="N34" i="10"/>
  <c r="N72" i="10" s="1"/>
  <c r="P5" i="10"/>
  <c r="P68" i="10" s="1"/>
  <c r="N11" i="10"/>
  <c r="N69" i="10" s="1"/>
  <c r="M11" i="10"/>
  <c r="Q11" i="10"/>
  <c r="Q69" i="10" s="1"/>
  <c r="M34" i="10"/>
  <c r="Q34" i="10"/>
  <c r="Q72" i="10" s="1"/>
  <c r="O18" i="10"/>
  <c r="O70" i="10" s="1"/>
  <c r="S18" i="10"/>
  <c r="S70" i="10" s="1"/>
  <c r="Q26" i="10"/>
  <c r="Q71" i="10" s="1"/>
  <c r="N42" i="10"/>
  <c r="R42" i="10"/>
  <c r="R73" i="10" s="1"/>
  <c r="M5" i="10"/>
  <c r="Q5" i="10"/>
  <c r="Q68" i="10" s="1"/>
  <c r="N5" i="10"/>
  <c r="N68" i="10" s="1"/>
  <c r="R5" i="10"/>
  <c r="R68" i="10" s="1"/>
  <c r="M18" i="10"/>
  <c r="Q18" i="10"/>
  <c r="Q70" i="10" s="1"/>
  <c r="O5" i="10"/>
  <c r="O68" i="10" s="1"/>
  <c r="N18" i="10"/>
  <c r="N70" i="10" s="1"/>
  <c r="M26" i="10"/>
  <c r="M42" i="10"/>
  <c r="P91" i="11"/>
  <c r="O91" i="11"/>
  <c r="S91" i="11"/>
  <c r="M91" i="11"/>
  <c r="Q91" i="11"/>
  <c r="P11" i="11"/>
  <c r="P115" i="11" s="1"/>
  <c r="M22" i="11"/>
  <c r="Q22" i="11"/>
  <c r="Q116" i="11" s="1"/>
  <c r="S46" i="11"/>
  <c r="S118" i="11" s="1"/>
  <c r="R74" i="11"/>
  <c r="R120" i="11" s="1"/>
  <c r="N22" i="11"/>
  <c r="N116" i="11" s="1"/>
  <c r="R22" i="11"/>
  <c r="R116" i="11" s="1"/>
  <c r="S74" i="11"/>
  <c r="S120" i="11" s="1"/>
  <c r="O22" i="11"/>
  <c r="O116" i="11" s="1"/>
  <c r="P33" i="11"/>
  <c r="P117" i="11" s="1"/>
  <c r="N46" i="11"/>
  <c r="N118" i="11" s="1"/>
  <c r="P46" i="11"/>
  <c r="P118" i="11" s="1"/>
  <c r="O59" i="11"/>
  <c r="O119" i="11" s="1"/>
  <c r="S59" i="11"/>
  <c r="S119" i="11" s="1"/>
  <c r="O11" i="11"/>
  <c r="O115" i="11" s="1"/>
  <c r="S11" i="11"/>
  <c r="S115" i="11" s="1"/>
  <c r="N59" i="11"/>
  <c r="N119" i="11" s="1"/>
  <c r="P59" i="11"/>
  <c r="P119" i="11" s="1"/>
  <c r="P74" i="11"/>
  <c r="P120" i="11" s="1"/>
  <c r="Q120" i="11"/>
  <c r="Q11" i="11"/>
  <c r="Q115" i="11" s="1"/>
  <c r="Q33" i="11"/>
  <c r="Q117" i="11" s="1"/>
  <c r="M46" i="11"/>
  <c r="M59" i="11"/>
  <c r="Q59" i="11"/>
  <c r="Q119" i="11" s="1"/>
  <c r="R11" i="11"/>
  <c r="R115" i="11" s="1"/>
  <c r="N33" i="11"/>
  <c r="N117" i="11" s="1"/>
  <c r="R46" i="11"/>
  <c r="R118" i="11" s="1"/>
  <c r="R59" i="11"/>
  <c r="R119" i="11" s="1"/>
  <c r="M11" i="11"/>
  <c r="M33" i="11"/>
  <c r="Q46" i="11"/>
  <c r="Q118" i="11" s="1"/>
  <c r="P37" i="12"/>
  <c r="P73" i="12" s="1"/>
  <c r="Q6" i="12"/>
  <c r="Q69" i="12" s="1"/>
  <c r="M13" i="12"/>
  <c r="Q13" i="12"/>
  <c r="Q70" i="12" s="1"/>
  <c r="R28" i="12"/>
  <c r="R72" i="12" s="1"/>
  <c r="P46" i="12"/>
  <c r="P74" i="12" s="1"/>
  <c r="N13" i="12"/>
  <c r="N70" i="12" s="1"/>
  <c r="R13" i="12"/>
  <c r="R70" i="12" s="1"/>
  <c r="O28" i="12"/>
  <c r="O72" i="12" s="1"/>
  <c r="O13" i="12"/>
  <c r="O70" i="12" s="1"/>
  <c r="P28" i="12"/>
  <c r="P72" i="12" s="1"/>
  <c r="O37" i="12"/>
  <c r="O73" i="12" s="1"/>
  <c r="S37" i="12"/>
  <c r="S73" i="12" s="1"/>
  <c r="R46" i="12"/>
  <c r="S28" i="12"/>
  <c r="S72" i="12" s="1"/>
  <c r="O46" i="12"/>
  <c r="O74" i="12" s="1"/>
  <c r="S46" i="12"/>
  <c r="S74" i="12" s="1"/>
  <c r="P6" i="12"/>
  <c r="P69" i="12" s="1"/>
  <c r="P20" i="12"/>
  <c r="P71" i="12" s="1"/>
  <c r="O6" i="12"/>
  <c r="O69" i="12" s="1"/>
  <c r="S6" i="12"/>
  <c r="S69" i="12" s="1"/>
  <c r="Q28" i="12"/>
  <c r="Q72" i="12" s="1"/>
  <c r="N37" i="12"/>
  <c r="N73" i="12" s="1"/>
  <c r="R37" i="12"/>
  <c r="R73" i="12" s="1"/>
  <c r="M46" i="12"/>
  <c r="N74" i="12"/>
  <c r="R74" i="12"/>
  <c r="M6" i="12"/>
  <c r="M20" i="12"/>
  <c r="N6" i="12"/>
  <c r="N69" i="12" s="1"/>
  <c r="R6" i="12"/>
  <c r="R69" i="12" s="1"/>
  <c r="N20" i="12"/>
  <c r="N71" i="12" s="1"/>
  <c r="M28" i="12"/>
  <c r="Q37" i="12"/>
  <c r="Q73" i="12" s="1"/>
  <c r="Q46" i="12"/>
  <c r="Q20" i="12"/>
  <c r="Q71" i="12" s="1"/>
  <c r="S121" i="11" l="1"/>
  <c r="O121" i="11"/>
  <c r="Q121" i="11"/>
  <c r="P121" i="11"/>
  <c r="Q128" i="2"/>
  <c r="N73" i="10"/>
  <c r="Q74" i="12"/>
</calcChain>
</file>

<file path=xl/sharedStrings.xml><?xml version="1.0" encoding="utf-8"?>
<sst xmlns="http://schemas.openxmlformats.org/spreadsheetml/2006/main" count="20178" uniqueCount="1502">
  <si>
    <t>Curs</t>
  </si>
  <si>
    <t>Cen</t>
  </si>
  <si>
    <t>Tit</t>
  </si>
  <si>
    <t>ERT</t>
  </si>
  <si>
    <t>Matrícules</t>
  </si>
  <si>
    <t>Pref.Nul</t>
  </si>
  <si>
    <t>Pref.Cas1</t>
  </si>
  <si>
    <t>Pref.Val1</t>
  </si>
  <si>
    <t>Pref.Ang1</t>
  </si>
  <si>
    <t>Pref.Cas2</t>
  </si>
  <si>
    <t>Pref.Val2</t>
  </si>
  <si>
    <t>Pref.Ang2</t>
  </si>
  <si>
    <t>% Nul</t>
  </si>
  <si>
    <t>% Cas1</t>
  </si>
  <si>
    <t>% Val1</t>
  </si>
  <si>
    <t>% Ang1</t>
  </si>
  <si>
    <t>% Cas2</t>
  </si>
  <si>
    <t>% Val2</t>
  </si>
  <si>
    <t>% Ang2</t>
  </si>
  <si>
    <t>% Cas3</t>
  </si>
  <si>
    <t>% Val3</t>
  </si>
  <si>
    <t>% Ang3</t>
  </si>
  <si>
    <t>Titulació</t>
  </si>
  <si>
    <t>Centre</t>
  </si>
  <si>
    <t>Data dades</t>
  </si>
  <si>
    <t>2024</t>
  </si>
  <si>
    <t>a</t>
  </si>
  <si>
    <t>192</t>
  </si>
  <si>
    <t>ETSITFAD</t>
  </si>
  <si>
    <t>0,00</t>
  </si>
  <si>
    <t>5,00</t>
  </si>
  <si>
    <t>27,00</t>
  </si>
  <si>
    <t xml:space="preserve">ETSIT / FADE </t>
  </si>
  <si>
    <t>Doble Titulación. Grado en Ingeniería de Tecnologías y Servicios de Telecomunicación y Grado en Administración y Dirección de Empresas</t>
  </si>
  <si>
    <t>ETSIT / FADE</t>
  </si>
  <si>
    <t>01-09-2024 05:13</t>
  </si>
  <si>
    <t>210</t>
  </si>
  <si>
    <t>3</t>
  </si>
  <si>
    <t>9,00</t>
  </si>
  <si>
    <t>10,64</t>
  </si>
  <si>
    <t>6,00</t>
  </si>
  <si>
    <t>Doble Titulación. Grado en Matemáticas y Grado en Administración y Dirección de Empresas</t>
  </si>
  <si>
    <t>B</t>
  </si>
  <si>
    <t>178</t>
  </si>
  <si>
    <t>ETSA</t>
  </si>
  <si>
    <t>141</t>
  </si>
  <si>
    <t>11,00</t>
  </si>
  <si>
    <t>14,58</t>
  </si>
  <si>
    <t>29,00</t>
  </si>
  <si>
    <t>Escuela Técnica Superior de Arquitectura</t>
  </si>
  <si>
    <t>Grado en Fundamentos de la Arquitectura</t>
  </si>
  <si>
    <t>E.T.S. DE ARQUITECTURA</t>
  </si>
  <si>
    <t>197</t>
  </si>
  <si>
    <t>4,00</t>
  </si>
  <si>
    <t>4,26</t>
  </si>
  <si>
    <t>6,38</t>
  </si>
  <si>
    <t>38,00</t>
  </si>
  <si>
    <t>Grado en Diseño Arquitectónico de Interiores</t>
  </si>
  <si>
    <t>214</t>
  </si>
  <si>
    <t>12,00</t>
  </si>
  <si>
    <t>32,00</t>
  </si>
  <si>
    <t>2158</t>
  </si>
  <si>
    <t>158</t>
  </si>
  <si>
    <t>150</t>
  </si>
  <si>
    <t>3,80</t>
  </si>
  <si>
    <t>Máster Universitario en Arquitectura Avanzada, Paisaje, Urbanismo y Diseño</t>
  </si>
  <si>
    <t>2162</t>
  </si>
  <si>
    <t>3,92</t>
  </si>
  <si>
    <t>20,00</t>
  </si>
  <si>
    <t>Máster Universitario en Conservación del Patrimonio Arquitectónico</t>
  </si>
  <si>
    <t>2261</t>
  </si>
  <si>
    <t>201</t>
  </si>
  <si>
    <t>13,00</t>
  </si>
  <si>
    <t>Máster Universitario en Arquitectura</t>
  </si>
  <si>
    <t>2266</t>
  </si>
  <si>
    <t>100,00</t>
  </si>
  <si>
    <t>Máster Universitario en Arquitectura del Paisaje</t>
  </si>
  <si>
    <t>2333</t>
  </si>
  <si>
    <t>4,76</t>
  </si>
  <si>
    <t>C</t>
  </si>
  <si>
    <t>168</t>
  </si>
  <si>
    <t>ETSICCP</t>
  </si>
  <si>
    <t>8,00</t>
  </si>
  <si>
    <t>37,00</t>
  </si>
  <si>
    <t>Escuela Técnica Superior de Ingeniería de Caminos, Canales y Puertos</t>
  </si>
  <si>
    <t>Grado en Ingeniería de Obras Públicas</t>
  </si>
  <si>
    <t>E.T.S.I. CAMINOS, CANALES Y PUERTOS</t>
  </si>
  <si>
    <t>173</t>
  </si>
  <si>
    <t>199</t>
  </si>
  <si>
    <t>Grado en Ingeniería Civil</t>
  </si>
  <si>
    <t>211</t>
  </si>
  <si>
    <t>218</t>
  </si>
  <si>
    <t>203</t>
  </si>
  <si>
    <t>2,29</t>
  </si>
  <si>
    <t>30,00</t>
  </si>
  <si>
    <t>Grado en Gestión del Transporte y la Logística</t>
  </si>
  <si>
    <t>213</t>
  </si>
  <si>
    <t>7,00</t>
  </si>
  <si>
    <t>3,54</t>
  </si>
  <si>
    <t>33,00</t>
  </si>
  <si>
    <t>2236</t>
  </si>
  <si>
    <t>10,00</t>
  </si>
  <si>
    <t>28,00</t>
  </si>
  <si>
    <t>Máster Universitario en Ingeniería de Caminos, Canales y Puertos</t>
  </si>
  <si>
    <t>2257</t>
  </si>
  <si>
    <t>Máster Universitario en Ingeniería de Caminos, Canales y Puertos (Acceso desde Grado I. de Obras Públicas)</t>
  </si>
  <si>
    <t>2277</t>
  </si>
  <si>
    <t>Máster Universitario en Transporte, Territorio y Urbanismo</t>
  </si>
  <si>
    <t>2283</t>
  </si>
  <si>
    <t>66,67</t>
  </si>
  <si>
    <t>33,33</t>
  </si>
  <si>
    <t>Máster Universitario en Sistemas Inteligentes de Transporte</t>
  </si>
  <si>
    <t>2301</t>
  </si>
  <si>
    <t>8</t>
  </si>
  <si>
    <t>18,00</t>
  </si>
  <si>
    <t>Máster Universitario en Ingeniería Ambiental</t>
  </si>
  <si>
    <t>2305</t>
  </si>
  <si>
    <t>Máster Universitario en Planificación y Gestión en Ingeniería Civil</t>
  </si>
  <si>
    <t>2313</t>
  </si>
  <si>
    <t>Máster Universitario en Ingeniería Estructural y Geotécnica</t>
  </si>
  <si>
    <t>2323</t>
  </si>
  <si>
    <t>D</t>
  </si>
  <si>
    <t>137</t>
  </si>
  <si>
    <t>ETSII</t>
  </si>
  <si>
    <t>40,00</t>
  </si>
  <si>
    <t>Escuela Técnica Superior de Ingeniería Industrial</t>
  </si>
  <si>
    <t>Grado en Ingeniería Biomédica (Complementos Formación MUIng. Biomédica)</t>
  </si>
  <si>
    <t>E.T.S.I. INDUSTRIALES</t>
  </si>
  <si>
    <t>154</t>
  </si>
  <si>
    <t>138</t>
  </si>
  <si>
    <t>146</t>
  </si>
  <si>
    <t>2,22</t>
  </si>
  <si>
    <t>Grado en Ingeniería en Tecnologías Industriales</t>
  </si>
  <si>
    <t>155</t>
  </si>
  <si>
    <t>157</t>
  </si>
  <si>
    <t>Grado en Ingeniería de Organización Industrial</t>
  </si>
  <si>
    <t>174</t>
  </si>
  <si>
    <t>Grado en Ingeniería de la Energía</t>
  </si>
  <si>
    <t>175</t>
  </si>
  <si>
    <t>147</t>
  </si>
  <si>
    <t>Grado en Ingeniería Biomédica</t>
  </si>
  <si>
    <t>187</t>
  </si>
  <si>
    <t>14,00</t>
  </si>
  <si>
    <t>Grado en Ingeniería Química</t>
  </si>
  <si>
    <t>2159</t>
  </si>
  <si>
    <t>Máster Universitario en Ingeniería Avanzada de Producción, Logística y Cadena de Suministro</t>
  </si>
  <si>
    <t>2177</t>
  </si>
  <si>
    <t>22,00</t>
  </si>
  <si>
    <t>Máster Universitario en Construcciones e Instalaciones Industriales</t>
  </si>
  <si>
    <t>2235</t>
  </si>
  <si>
    <t>1,63</t>
  </si>
  <si>
    <t>24,00</t>
  </si>
  <si>
    <t>Máster Universitario en Ingeniería Química</t>
  </si>
  <si>
    <t>2241</t>
  </si>
  <si>
    <t>Máster Universitario en Ingeniería Industrial</t>
  </si>
  <si>
    <t>2242</t>
  </si>
  <si>
    <t>2,63</t>
  </si>
  <si>
    <t>Máster Universitario en Ingeniería Industrial (Acceso desde Grado I. Mecánica)</t>
  </si>
  <si>
    <t>2243</t>
  </si>
  <si>
    <t>2,94</t>
  </si>
  <si>
    <t>Máster Universitario en Ingeniería Industrial (Acceso desde Grado I. Eléctrica)</t>
  </si>
  <si>
    <t>2244</t>
  </si>
  <si>
    <t>6,25</t>
  </si>
  <si>
    <t>31,00</t>
  </si>
  <si>
    <t>Máster Universitario en Ingeniería Industrial (Acceso desde Grado I. Electrónica Industrial y Automática)</t>
  </si>
  <si>
    <t>2245</t>
  </si>
  <si>
    <t>3,85</t>
  </si>
  <si>
    <t>Máster Universitario en Ingeniería Industrial (Acceso desde Grado I. Química)</t>
  </si>
  <si>
    <t>2246</t>
  </si>
  <si>
    <t>5,26</t>
  </si>
  <si>
    <t>23,00</t>
  </si>
  <si>
    <t>Máster Universitario en Ingeniería Industrial (Acceso desde Grado I. de la Energía)</t>
  </si>
  <si>
    <t>2250</t>
  </si>
  <si>
    <t>15,00</t>
  </si>
  <si>
    <t>Máster Universitario en Dirección y Gestión de Proyectos</t>
  </si>
  <si>
    <t>2259</t>
  </si>
  <si>
    <t>4,41</t>
  </si>
  <si>
    <t>Máster Universitario en Tecnología Energética para Desarrollo Sostenible</t>
  </si>
  <si>
    <t>2269</t>
  </si>
  <si>
    <t>Máster Universitario en Ingeniería Biomédica</t>
  </si>
  <si>
    <t>2273</t>
  </si>
  <si>
    <t>Máster Universitario en Ingeniería Industrial (Acceso desde Grado I. de Organización Industrial)</t>
  </si>
  <si>
    <t>2307</t>
  </si>
  <si>
    <t>9,68</t>
  </si>
  <si>
    <t>19,00</t>
  </si>
  <si>
    <t>Máster Universitario en Seguridad Nuclear y Protección Radiológica</t>
  </si>
  <si>
    <t>2310</t>
  </si>
  <si>
    <t>Máster Universitario en Seguridad Industrial</t>
  </si>
  <si>
    <t>2328</t>
  </si>
  <si>
    <t>17,00</t>
  </si>
  <si>
    <t>2329</t>
  </si>
  <si>
    <t>Máster Universitario en Ingeniería Biomédica (Acceso desde otros grados afines al Grado en I. Biomédica)</t>
  </si>
  <si>
    <t>E</t>
  </si>
  <si>
    <t>142</t>
  </si>
  <si>
    <t>EUITI</t>
  </si>
  <si>
    <t>208</t>
  </si>
  <si>
    <t>Escuela Técnica Superior de Ingeniería Aeroespacial y Diseño Industrial</t>
  </si>
  <si>
    <t>Grado en Ingeniería en Diseño Industrial y Desarrollo de Productos</t>
  </si>
  <si>
    <t>E.T.S. DE INGENIERIA AEROESPACIAL Y DISEÑO INDUSTRIAL</t>
  </si>
  <si>
    <t>160</t>
  </si>
  <si>
    <t>186</t>
  </si>
  <si>
    <t>185</t>
  </si>
  <si>
    <t>Grado en Ingeniería Aeroespacial</t>
  </si>
  <si>
    <t>161</t>
  </si>
  <si>
    <t>2,83</t>
  </si>
  <si>
    <t>Grado en Ingeniería Eléctrica</t>
  </si>
  <si>
    <t>163</t>
  </si>
  <si>
    <t>13,95</t>
  </si>
  <si>
    <t>Grado en Ingeniería Electrónica Industrial y Automática</t>
  </si>
  <si>
    <t>169</t>
  </si>
  <si>
    <t>Grado en Ingeniería Mecánica</t>
  </si>
  <si>
    <t>2160</t>
  </si>
  <si>
    <t>1,75</t>
  </si>
  <si>
    <t>Máster Universitario en Ingeniería del Diseño</t>
  </si>
  <si>
    <t>2175</t>
  </si>
  <si>
    <t>4,35</t>
  </si>
  <si>
    <t>10,87</t>
  </si>
  <si>
    <t>Máster Universitario en Diseño y Fabricación Integrada Asistidos por Computador</t>
  </si>
  <si>
    <t>2187</t>
  </si>
  <si>
    <t>Máster Universitario en Ingeniería Mecatrónica</t>
  </si>
  <si>
    <t>2193</t>
  </si>
  <si>
    <t>92,31</t>
  </si>
  <si>
    <t>Máster Universitario en Ingeniería del Mantenimiento</t>
  </si>
  <si>
    <t>2237</t>
  </si>
  <si>
    <t>200</t>
  </si>
  <si>
    <t>12,50</t>
  </si>
  <si>
    <t>16,50</t>
  </si>
  <si>
    <t>Máster Universitario en Ingeniería Aeronáutica</t>
  </si>
  <si>
    <t>2299</t>
  </si>
  <si>
    <t>Máster Universitario en Mecánica de Fluidos Computacional</t>
  </si>
  <si>
    <t>2311</t>
  </si>
  <si>
    <t>2,78</t>
  </si>
  <si>
    <t>Máster Universitario en Ingeniería en Movilidad Eléctrica</t>
  </si>
  <si>
    <t>2321</t>
  </si>
  <si>
    <t>f</t>
  </si>
  <si>
    <t>195</t>
  </si>
  <si>
    <t>ETSIAESG</t>
  </si>
  <si>
    <t>43,00</t>
  </si>
  <si>
    <t>ETSIAMN / EPSG</t>
  </si>
  <si>
    <t>Doble Titulación. Grado en Ingeniería Forestal y del Medio Natural y Grado en Ciencias Ambientales (itinerario Valencia-Gandía)</t>
  </si>
  <si>
    <t>196</t>
  </si>
  <si>
    <t>36,00</t>
  </si>
  <si>
    <t>2,56</t>
  </si>
  <si>
    <t>Doble Titulación. Grado en Ingeniería Forestal y del Medio Natural y Grado en Ciencias Ambientales (itinerario Gandía-Valencia)</t>
  </si>
  <si>
    <t>G</t>
  </si>
  <si>
    <t>153</t>
  </si>
  <si>
    <t>EUITTOP</t>
  </si>
  <si>
    <t>35,00</t>
  </si>
  <si>
    <t>Escuela Técnica Superior de Ingeniería Geodésica, Cartográfica y Topográfica</t>
  </si>
  <si>
    <t>Grado en Ingeniería Geomática y Topografía</t>
  </si>
  <si>
    <t>E.T.S.I. GEODESICA, CARTOGRAFICA Y TOP.</t>
  </si>
  <si>
    <t>2274</t>
  </si>
  <si>
    <t>7,58</t>
  </si>
  <si>
    <t>Máster Universitario en Ingeniería Geomática y Geoinformación</t>
  </si>
  <si>
    <t>H</t>
  </si>
  <si>
    <t>EUAT</t>
  </si>
  <si>
    <t>2,70</t>
  </si>
  <si>
    <t>Escuela Técnica Superior de Ingeniería de Edificación</t>
  </si>
  <si>
    <t>Grado en Arquitectura Técnica</t>
  </si>
  <si>
    <t>E.T.S. DE INGENIERÍA DE EDIFICACIÓN</t>
  </si>
  <si>
    <t>2149</t>
  </si>
  <si>
    <t>16,00</t>
  </si>
  <si>
    <t>Máster Universitario en Edificación</t>
  </si>
  <si>
    <t>2325</t>
  </si>
  <si>
    <t>2326</t>
  </si>
  <si>
    <t>Máster Universitario en Rehabilitación y Sostenibilidad en Edificación</t>
  </si>
  <si>
    <t>i</t>
  </si>
  <si>
    <t>209</t>
  </si>
  <si>
    <t>ETSITINF</t>
  </si>
  <si>
    <t>13,04</t>
  </si>
  <si>
    <t>ETSET / ETSINF</t>
  </si>
  <si>
    <t>Doble Titulación. Grado en Matemáticas y Grado en Ingeniería Informática</t>
  </si>
  <si>
    <t>ETSIT / ETSINF</t>
  </si>
  <si>
    <t>J</t>
  </si>
  <si>
    <t>143</t>
  </si>
  <si>
    <t>EPSA</t>
  </si>
  <si>
    <t>Escuela Politécnica Superior de Alcoy</t>
  </si>
  <si>
    <t>E. POLITÉCNICA SUPERIOR DE ALCOY</t>
  </si>
  <si>
    <t>Grado en Ingeniería Informática</t>
  </si>
  <si>
    <t>159</t>
  </si>
  <si>
    <t>3,60</t>
  </si>
  <si>
    <t>Grado en Administración y Dirección de Empresas</t>
  </si>
  <si>
    <t>162</t>
  </si>
  <si>
    <t>170</t>
  </si>
  <si>
    <t>217</t>
  </si>
  <si>
    <t>183</t>
  </si>
  <si>
    <t>Doble Titulación. Grado en Ingeniería Informática y Grado en Administración y Dirección de Empresas</t>
  </si>
  <si>
    <t>188</t>
  </si>
  <si>
    <t>193</t>
  </si>
  <si>
    <t>207</t>
  </si>
  <si>
    <t>164</t>
  </si>
  <si>
    <t>Grado en Informática Industrial y Robótica</t>
  </si>
  <si>
    <t>2188</t>
  </si>
  <si>
    <t>Máster Universitario en Ingeniería, Procesado y Caracterización de Materiales</t>
  </si>
  <si>
    <t>2189</t>
  </si>
  <si>
    <t>Máster Universitario en Ingeniería de Organización y Logística</t>
  </si>
  <si>
    <t>2294</t>
  </si>
  <si>
    <t>16,67</t>
  </si>
  <si>
    <t>39,00</t>
  </si>
  <si>
    <t>Máster Universitario en Ingeniería Textil</t>
  </si>
  <si>
    <t>2295</t>
  </si>
  <si>
    <t>2,50</t>
  </si>
  <si>
    <t>Máster Universitario en Dirección de Empresas (MBA)</t>
  </si>
  <si>
    <t>k</t>
  </si>
  <si>
    <t>180</t>
  </si>
  <si>
    <t>EPSAEPSG</t>
  </si>
  <si>
    <t>EPSA / EPSG</t>
  </si>
  <si>
    <t>Doble Titulación. Grado en Administración y Dirección de Empresas y Grado en Turismo (itinerario Gandía-Alcoy)</t>
  </si>
  <si>
    <t>Doble Titulación. Grado en Administración y Dirección de Empresas y Grado en Turismo (itinerario Alcoy-Gandía)</t>
  </si>
  <si>
    <t>L</t>
  </si>
  <si>
    <t>144</t>
  </si>
  <si>
    <t>FBA</t>
  </si>
  <si>
    <t>Facultad de Bellas Artes</t>
  </si>
  <si>
    <t>Grado en Bellas Artes</t>
  </si>
  <si>
    <t>FACULTAD DE BELLAS ARTES</t>
  </si>
  <si>
    <t>145</t>
  </si>
  <si>
    <t>Grado en Conservación y Restauración de Bienes Culturales</t>
  </si>
  <si>
    <t>206</t>
  </si>
  <si>
    <t>26,00</t>
  </si>
  <si>
    <t>Grado en Diseño y Tecnologías Creativas</t>
  </si>
  <si>
    <t>2033</t>
  </si>
  <si>
    <t>Máster Universitario en Producción Artística</t>
  </si>
  <si>
    <t>M</t>
  </si>
  <si>
    <t>FADE</t>
  </si>
  <si>
    <t>Facultad de Administración y Dirección de Empresas</t>
  </si>
  <si>
    <t>Grado en Gestión y Administración Pública</t>
  </si>
  <si>
    <t>FACULTAD DE ADMINISTRACIÓN Y DIRECCIÓN DE EMPRESAS</t>
  </si>
  <si>
    <t>182</t>
  </si>
  <si>
    <t>212</t>
  </si>
  <si>
    <t>2178</t>
  </si>
  <si>
    <t>Máster Universitario en Gestión de Empresas, Productos y Servicios</t>
  </si>
  <si>
    <t>2191</t>
  </si>
  <si>
    <t>Máster Universitario en Dirección Financiera y Fiscal</t>
  </si>
  <si>
    <t>2275</t>
  </si>
  <si>
    <t>1,92</t>
  </si>
  <si>
    <t>5,77</t>
  </si>
  <si>
    <t>Máster Universitario en Gestión Administrativa</t>
  </si>
  <si>
    <t>2284</t>
  </si>
  <si>
    <t>5,45</t>
  </si>
  <si>
    <t>Máster Universitario en Social Media y Comunicación Corporativa</t>
  </si>
  <si>
    <t>n</t>
  </si>
  <si>
    <t>204</t>
  </si>
  <si>
    <t>ETSIAFAD</t>
  </si>
  <si>
    <t>6,90</t>
  </si>
  <si>
    <t>ETSIAMN / FADE</t>
  </si>
  <si>
    <t>Doble Titulación. Grado en Ciencia y Tecnología de Alimentos y Grado en Administración y Dirección de Empresas</t>
  </si>
  <si>
    <t>o</t>
  </si>
  <si>
    <t>ETSITCCP</t>
  </si>
  <si>
    <t>ETSIT / ETSICCP</t>
  </si>
  <si>
    <t>Doble Titulación. Grado en Matemáticas y Grado en Ingeniería Civil</t>
  </si>
  <si>
    <t>p</t>
  </si>
  <si>
    <t>ETSINFAD</t>
  </si>
  <si>
    <t>25,00</t>
  </si>
  <si>
    <t>ETSINF / FADE</t>
  </si>
  <si>
    <t>Q</t>
  </si>
  <si>
    <t>139</t>
  </si>
  <si>
    <t>EPSG</t>
  </si>
  <si>
    <t>Escuela Politécnica Superior de Gandia</t>
  </si>
  <si>
    <t>Grado en Ciencias Ambientales</t>
  </si>
  <si>
    <t>ESCUELA POLITECNICA SUPERIOR DE GANDIA</t>
  </si>
  <si>
    <t>140</t>
  </si>
  <si>
    <t>Grado en Turismo</t>
  </si>
  <si>
    <t>Grado en Comunicación Audiovisual</t>
  </si>
  <si>
    <t>152</t>
  </si>
  <si>
    <t>Grado en Ingeniería de Sistemas de Telecomunicación, Sonido e Imagen</t>
  </si>
  <si>
    <t>Grado en Tecnologías Interactivas</t>
  </si>
  <si>
    <t>191</t>
  </si>
  <si>
    <t>13,64</t>
  </si>
  <si>
    <t>Doble Titulación. Grado en Ingeniería de Sistemas de Telecomunicación, Sonido e Imagen y Grado en Comunicación Audiovisual</t>
  </si>
  <si>
    <t>7,69</t>
  </si>
  <si>
    <t>20,51</t>
  </si>
  <si>
    <t>219</t>
  </si>
  <si>
    <t>5,88</t>
  </si>
  <si>
    <t>2154</t>
  </si>
  <si>
    <t>Máster Universitario en Postproducción Digital</t>
  </si>
  <si>
    <t>2157</t>
  </si>
  <si>
    <t>21,00</t>
  </si>
  <si>
    <t>Máster Universitario en Ingeniería Acústica</t>
  </si>
  <si>
    <t>2164</t>
  </si>
  <si>
    <t>3,33</t>
  </si>
  <si>
    <t>Máster Universitario en Evaluación y Seguimiento Ambiental de Ecosistemas Marinos y Costeros</t>
  </si>
  <si>
    <t>2286</t>
  </si>
  <si>
    <t>Máster Universitario en Comunicación Transmedia</t>
  </si>
  <si>
    <t>2317</t>
  </si>
  <si>
    <t>Máster Universitario en Inteligencia Turística</t>
  </si>
  <si>
    <t>2327</t>
  </si>
  <si>
    <t>42,00</t>
  </si>
  <si>
    <t>Máster Universitario en Profesor/a de Educación Secundaria</t>
  </si>
  <si>
    <t>R</t>
  </si>
  <si>
    <t>156</t>
  </si>
  <si>
    <t>ETSINF</t>
  </si>
  <si>
    <t>82,14</t>
  </si>
  <si>
    <t>8,33</t>
  </si>
  <si>
    <t>15,75</t>
  </si>
  <si>
    <t>Escuela Técnica Superior de Ingeniería Informática</t>
  </si>
  <si>
    <t>E.T.S. DE INGENIERÍA INFORMÁTICA</t>
  </si>
  <si>
    <t>189</t>
  </si>
  <si>
    <t>Grado en Ciencia de Datos</t>
  </si>
  <si>
    <t>2233</t>
  </si>
  <si>
    <t>Máster Universitario en Ingeniería Informática</t>
  </si>
  <si>
    <t>2255</t>
  </si>
  <si>
    <t>Máster Universitario en Gestión de la Información</t>
  </si>
  <si>
    <t>2287</t>
  </si>
  <si>
    <t>Máster Universitario en Ciberseguridad y Ciberinteligencia</t>
  </si>
  <si>
    <t>2318</t>
  </si>
  <si>
    <t>3,70</t>
  </si>
  <si>
    <t>Máster Universitario en Humanidades Digitales</t>
  </si>
  <si>
    <t>S</t>
  </si>
  <si>
    <t>148</t>
  </si>
  <si>
    <t>ETSIAMN</t>
  </si>
  <si>
    <t>Escuela Técnica Superior de Ingeniería Agronómica y del Medio Natural</t>
  </si>
  <si>
    <t>Grado en Ingeniería Agroalimentaria y del Medio Rural</t>
  </si>
  <si>
    <t>E.T.S.I. AGRONÓMICA Y DEL MEDIO NATURAL</t>
  </si>
  <si>
    <t>149</t>
  </si>
  <si>
    <t>216</t>
  </si>
  <si>
    <t>Grado en Ingeniería Forestal y del Medio Natural</t>
  </si>
  <si>
    <t>Grado en Biotecnología</t>
  </si>
  <si>
    <t>151</t>
  </si>
  <si>
    <t>Grado en Ciencia y Tecnología de los Alimentos</t>
  </si>
  <si>
    <t>202</t>
  </si>
  <si>
    <t>9,30</t>
  </si>
  <si>
    <t>Doble Titulación. Grado en Ingeniería Agroalimentaria y del Medio Rural y Grado en Biotecnología</t>
  </si>
  <si>
    <t>Doble Titulación. Grado en Ingeniería Agroalimentaria y del Medio Rural y Grado en Ciencia y Tecnología de los Alimentos</t>
  </si>
  <si>
    <t>2212</t>
  </si>
  <si>
    <t>IIAD</t>
  </si>
  <si>
    <t>86,57</t>
  </si>
  <si>
    <t>Máster Universitario en Ciencia e Ingeniería de los Alimentos</t>
  </si>
  <si>
    <t>2213</t>
  </si>
  <si>
    <t>Máster Universitario en Gestión de la Seguridad y Calidad Alimentaria</t>
  </si>
  <si>
    <t>2231</t>
  </si>
  <si>
    <t>15,79</t>
  </si>
  <si>
    <t>Máster Universitario en Ingeniería Agronómica</t>
  </si>
  <si>
    <t>2232</t>
  </si>
  <si>
    <t>Máster Universitario en Ingeniería de Montes</t>
  </si>
  <si>
    <t>2282</t>
  </si>
  <si>
    <t>Máster Universitario en Enología</t>
  </si>
  <si>
    <t>2288</t>
  </si>
  <si>
    <t>Máster Universitario en Ingeniería Bioambiental y del Paisaje</t>
  </si>
  <si>
    <t>2300</t>
  </si>
  <si>
    <t>Máster Universitario en Ganadería de Precisión</t>
  </si>
  <si>
    <t>2324</t>
  </si>
  <si>
    <t>3,57</t>
  </si>
  <si>
    <t>2330</t>
  </si>
  <si>
    <t>T</t>
  </si>
  <si>
    <t>190</t>
  </si>
  <si>
    <t>ETSIT</t>
  </si>
  <si>
    <t xml:space="preserve">Escuela Técnica Superior de Ingeniería de Telecomunicación  </t>
  </si>
  <si>
    <t>Grado en Ingeniería de Tecnologías y Servicios de Telecomunicación</t>
  </si>
  <si>
    <t>E.T.S.I. DE TELECOMUNICACIÓN</t>
  </si>
  <si>
    <t>194</t>
  </si>
  <si>
    <t>Grado en Tecnología Digital y Multimedia</t>
  </si>
  <si>
    <t>Doble Titulación. Grado en Matemáticas y Grado en Ingeniería de Tecnologías y Servicios de Telecomunicación</t>
  </si>
  <si>
    <t>205</t>
  </si>
  <si>
    <t>5,76</t>
  </si>
  <si>
    <t>Grado en Ingeniería Física</t>
  </si>
  <si>
    <t>2179</t>
  </si>
  <si>
    <t>DC</t>
  </si>
  <si>
    <t>6,82</t>
  </si>
  <si>
    <t>Dpto. de Comunicaciones</t>
  </si>
  <si>
    <t>Máster Universitario en Tecnologías, Sistemas y Redes de Comunicaciones</t>
  </si>
  <si>
    <t>2234</t>
  </si>
  <si>
    <t>Máster Universitario en Ingeniería de Telecomunicación</t>
  </si>
  <si>
    <t>DIEO</t>
  </si>
  <si>
    <t>Dpto. de Ingeniería Electrónica</t>
  </si>
  <si>
    <t>Máster Universitario en Ingeniería de Sistemas Electrónicos</t>
  </si>
  <si>
    <t>2314</t>
  </si>
  <si>
    <t>2319</t>
  </si>
  <si>
    <t>v</t>
  </si>
  <si>
    <t>ETSIIINF</t>
  </si>
  <si>
    <t>ETSII / ETSINF</t>
  </si>
  <si>
    <t>Doble Titulación. Grado en Ciencia de Datos y Grado en Ingeniería en Organización Industrial</t>
  </si>
  <si>
    <t>W</t>
  </si>
  <si>
    <t>2186</t>
  </si>
  <si>
    <t>EDOCTO</t>
  </si>
  <si>
    <t>2,67</t>
  </si>
  <si>
    <t>Escuela de Doctorado</t>
  </si>
  <si>
    <t>Programa de Doctorado en Informática</t>
  </si>
  <si>
    <t>2200</t>
  </si>
  <si>
    <t>Programa de Doctorado en Sistemas Propulsivos en Medios de Transporte</t>
  </si>
  <si>
    <t>2201</t>
  </si>
  <si>
    <t>Programa de Doctorado en Ciencia y Tecnología de la Producción Animal</t>
  </si>
  <si>
    <t>2202</t>
  </si>
  <si>
    <t>Programa de Doctorado en Ingeniería y Producción Industrial</t>
  </si>
  <si>
    <t>2203</t>
  </si>
  <si>
    <t>Programa de Doctorado en Ingeniería Electrónica</t>
  </si>
  <si>
    <t>2204</t>
  </si>
  <si>
    <t>Programa de Doctorado en Administración y Dirección de Empresas</t>
  </si>
  <si>
    <t>2205</t>
  </si>
  <si>
    <t>3,45</t>
  </si>
  <si>
    <t>Programa de Doctorado en Industrias de la Comunicación y Culturales</t>
  </si>
  <si>
    <t>2206</t>
  </si>
  <si>
    <t>Programa de Doctorado en Automática, Robótica e Informática Industrial</t>
  </si>
  <si>
    <t>2207</t>
  </si>
  <si>
    <t>Programa de Doctorado en Ciencia, Tecnología y Gestión Alimentaria</t>
  </si>
  <si>
    <t>2208</t>
  </si>
  <si>
    <t>Programa de Doctorado en Conservación y Restauración de Bienes Culturales</t>
  </si>
  <si>
    <t>2209</t>
  </si>
  <si>
    <t>10,42</t>
  </si>
  <si>
    <t>4,17</t>
  </si>
  <si>
    <t>Programa de Doctorado en Matemáticas</t>
  </si>
  <si>
    <t>2210</t>
  </si>
  <si>
    <t>2,97</t>
  </si>
  <si>
    <t>Programa de Doctorado en Telecomunicación</t>
  </si>
  <si>
    <t>2211</t>
  </si>
  <si>
    <t>Programa de Doctorado en Ingeniería de la Construcción</t>
  </si>
  <si>
    <t>2214</t>
  </si>
  <si>
    <t>Programa de Doctorado en Arquitectura, Edificación, Urbanística y Paisaje</t>
  </si>
  <si>
    <t>2215</t>
  </si>
  <si>
    <t>4,65</t>
  </si>
  <si>
    <t>Programa de Doctorado en Economía Agroalimentaria</t>
  </si>
  <si>
    <t>2216</t>
  </si>
  <si>
    <t>Programa de Doctorado en Recursos y Tecnologías Agrícolas</t>
  </si>
  <si>
    <t>2217</t>
  </si>
  <si>
    <t>Programa de Doctorado en Ingeniería Textil</t>
  </si>
  <si>
    <t>2218</t>
  </si>
  <si>
    <t>Programa de Doctorado en Ingeniería del Agua y Medioambiental</t>
  </si>
  <si>
    <t>2219</t>
  </si>
  <si>
    <t>184</t>
  </si>
  <si>
    <t>Programa de Doctorado en Biotecnología</t>
  </si>
  <si>
    <t>2220</t>
  </si>
  <si>
    <t>0,77</t>
  </si>
  <si>
    <t>Programa de Doctorado en Arte: Producción e Investigación</t>
  </si>
  <si>
    <t>2221</t>
  </si>
  <si>
    <t>Programa de Doctorado en Diseño, Fabricación y Gestión de Proyectos Industriales</t>
  </si>
  <si>
    <t>2222</t>
  </si>
  <si>
    <t>Programa de Doctorado en Tecnologías para la Salud y el Bienestar</t>
  </si>
  <si>
    <t>2224</t>
  </si>
  <si>
    <t>Programa de Doctorado en Técnicas Experimentales en Química</t>
  </si>
  <si>
    <t>2225</t>
  </si>
  <si>
    <t>5,41</t>
  </si>
  <si>
    <t>Programa de Doctorado en Desarrollo Local y Cooperación Internacional</t>
  </si>
  <si>
    <t>2226</t>
  </si>
  <si>
    <t>Programa de Doctorado en Estadística y Optimización</t>
  </si>
  <si>
    <t>2227</t>
  </si>
  <si>
    <t>Programa de Doctorado en Lenguas, Literaturas y Culturas, y sus Aplicaciones</t>
  </si>
  <si>
    <t>2228</t>
  </si>
  <si>
    <t>Programa de Doctorado en Química</t>
  </si>
  <si>
    <t>2229</t>
  </si>
  <si>
    <t>3,75</t>
  </si>
  <si>
    <t>Programa de Doctorado en Química Sostenible</t>
  </si>
  <si>
    <t>2264</t>
  </si>
  <si>
    <t>Programa de Doctorado en Infraestructuras de Transporte y Territorio</t>
  </si>
  <si>
    <t>2265</t>
  </si>
  <si>
    <t>8,70</t>
  </si>
  <si>
    <t>Programa de Doctorado en Ingeniería Geomática</t>
  </si>
  <si>
    <t>2308</t>
  </si>
  <si>
    <t>Programa de Doctorado en Arquitectura, Edificación, Patrimonio y Ciudad</t>
  </si>
  <si>
    <t>2309</t>
  </si>
  <si>
    <t>13,33</t>
  </si>
  <si>
    <t>Programa de Doctorado en Ciencia y Tecnología Marina y Costera</t>
  </si>
  <si>
    <t>X</t>
  </si>
  <si>
    <t>2117</t>
  </si>
  <si>
    <t>DCAN</t>
  </si>
  <si>
    <t>Dpto. de Ciencia Animal</t>
  </si>
  <si>
    <t>Máster Universitario en Mejora Genética Animal y Biotecnología de la Reproducción</t>
  </si>
  <si>
    <t>Unidad de Másteres Universitarios</t>
  </si>
  <si>
    <t>DECS</t>
  </si>
  <si>
    <t>50,00</t>
  </si>
  <si>
    <t>Dpto. de Economía y Ciencias Sociales</t>
  </si>
  <si>
    <t>Máster Universitario en Economía Agroalimentaria y del Medio Ambiente</t>
  </si>
  <si>
    <t>2138</t>
  </si>
  <si>
    <t>DEIO</t>
  </si>
  <si>
    <t>7,27</t>
  </si>
  <si>
    <t>Dpto. de Estadística e Investigación Operativa Aplicadas y Calidad</t>
  </si>
  <si>
    <t>Máster Universitario en Ingeniería de Análisis de Datos, Mejora de Procesos y Toma de Decisiones</t>
  </si>
  <si>
    <t>2139</t>
  </si>
  <si>
    <t>DI</t>
  </si>
  <si>
    <t>Dpto. de Lingüística Aplicada</t>
  </si>
  <si>
    <t>Máster Universitario en Lenguas y Tecnología</t>
  </si>
  <si>
    <t>2152</t>
  </si>
  <si>
    <t>DIHMA</t>
  </si>
  <si>
    <t>Dpto. de Ingeniería Hidráulica y Medio Ambiente</t>
  </si>
  <si>
    <t>Máster Universitario en Ingeniería Hidráulica y Medio Ambiente</t>
  </si>
  <si>
    <t>2166</t>
  </si>
  <si>
    <t>DPI</t>
  </si>
  <si>
    <t>7,41</t>
  </si>
  <si>
    <t xml:space="preserve">Dpto. de Proyectos de Ingeniería </t>
  </si>
  <si>
    <t>Máster Universitario en Cooperación Al Desarrollo</t>
  </si>
  <si>
    <t>2172</t>
  </si>
  <si>
    <t>IBMCP</t>
  </si>
  <si>
    <t>Máster Universitario en Biotecnología Molecular y Celular de Plantas</t>
  </si>
  <si>
    <t>2176</t>
  </si>
  <si>
    <t>DIC</t>
  </si>
  <si>
    <t>Dpto. de Ingeniería de la Construcción y de Proyectos de Ingeniería Civil</t>
  </si>
  <si>
    <t>Máster Universitario en Ingeniería del Hormigón</t>
  </si>
  <si>
    <t>DCADHA</t>
  </si>
  <si>
    <t>Dpto. de Comunicación Audiovisual, Documentación e Historia del Arte</t>
  </si>
  <si>
    <t>Máster Universitario en Gestión Cultural</t>
  </si>
  <si>
    <t>2183</t>
  </si>
  <si>
    <t>Máster Universitario en Acuicultura</t>
  </si>
  <si>
    <t>2195</t>
  </si>
  <si>
    <t>Máster Universitario en Prevención de Riesgos Laborales</t>
  </si>
  <si>
    <t>2199</t>
  </si>
  <si>
    <t>DMAA</t>
  </si>
  <si>
    <t>Dpto. de Matemática Aplicada</t>
  </si>
  <si>
    <t>Máster Universitario en Investigación Matemática</t>
  </si>
  <si>
    <t>DIMM</t>
  </si>
  <si>
    <t>Dpto. de Ingeniería Mecánica y de Materiales</t>
  </si>
  <si>
    <t>Máster Universitario en Ingeniería Mecánica</t>
  </si>
  <si>
    <t>2249</t>
  </si>
  <si>
    <t>DEAF</t>
  </si>
  <si>
    <t>Dpto. de Ecosistemas Agroforestales</t>
  </si>
  <si>
    <t>Máster Universitario en Sanidad y Producción Vegetal</t>
  </si>
  <si>
    <t>2253</t>
  </si>
  <si>
    <t>DSIC</t>
  </si>
  <si>
    <t>Dpto. de Sistemas Informáticos y Computación</t>
  </si>
  <si>
    <t>Máster Universitario en Ingeniería y Tecnología de Sistemas Software</t>
  </si>
  <si>
    <t>2254</t>
  </si>
  <si>
    <t>Máster Universitario en Inteligencia Artificial, Reconocimiento de Formas e Imagen Digital</t>
  </si>
  <si>
    <t>DB</t>
  </si>
  <si>
    <t>Dpto. de Biotecnología</t>
  </si>
  <si>
    <t>Máster Universitario en Biotecnología Biomédica</t>
  </si>
  <si>
    <t>2270</t>
  </si>
  <si>
    <t>DISA</t>
  </si>
  <si>
    <t>7,14</t>
  </si>
  <si>
    <t>Dpto. de Ingeniería de Sistemas y Automática</t>
  </si>
  <si>
    <t>Máster Universitario en Automática e Informática Industrial</t>
  </si>
  <si>
    <t>2276</t>
  </si>
  <si>
    <t>18,75</t>
  </si>
  <si>
    <t>Máster Universitario en Computación en la Nube y de Altas Prestaciones / Cloud and High-Performance Computing</t>
  </si>
  <si>
    <t>2279</t>
  </si>
  <si>
    <t>Máster Universitario en Estudios de la Ciencia, la Tecnología y la Innovación</t>
  </si>
  <si>
    <t>2281</t>
  </si>
  <si>
    <t>COMAV</t>
  </si>
  <si>
    <t>2,13</t>
  </si>
  <si>
    <t>Máster Universitario en Mejora Genética Vegetal</t>
  </si>
  <si>
    <t>2292</t>
  </si>
  <si>
    <t>DCRBC</t>
  </si>
  <si>
    <t>Dpto. de Conservación y Restauración de Bienes Culturales</t>
  </si>
  <si>
    <t>Máster Universitario en Conservación y Restauración de Bienes Culturales</t>
  </si>
  <si>
    <t>DE</t>
  </si>
  <si>
    <t>17,86</t>
  </si>
  <si>
    <t>Dpto. de Escultura</t>
  </si>
  <si>
    <t>Máster Universitario en Artes Visuales y Multimedia</t>
  </si>
  <si>
    <t>2296</t>
  </si>
  <si>
    <t>ITQ</t>
  </si>
  <si>
    <t>Máster Universitario en Química Sostenible</t>
  </si>
  <si>
    <t>CMT</t>
  </si>
  <si>
    <t>Instituto Universitario de Investigación CMT - Clean Mobility &amp; Thermofluids</t>
  </si>
  <si>
    <t>Máster Universitario en Sistemas Propulsivos para una Movilidad Sostenible</t>
  </si>
  <si>
    <t>2312</t>
  </si>
  <si>
    <t>2315</t>
  </si>
  <si>
    <t>2316</t>
  </si>
  <si>
    <t>DISCA</t>
  </si>
  <si>
    <t>Dpto. de Informática de Sistemas y Computadores</t>
  </si>
  <si>
    <t>Máster Universitario en Ingeniería de Computadores y Redes</t>
  </si>
  <si>
    <t>2320</t>
  </si>
  <si>
    <t>23,53</t>
  </si>
  <si>
    <t>2322</t>
  </si>
  <si>
    <t>2332</t>
  </si>
  <si>
    <t>2334</t>
  </si>
  <si>
    <t>z</t>
  </si>
  <si>
    <t>215</t>
  </si>
  <si>
    <t>ETSITGCT</t>
  </si>
  <si>
    <t>ETSIT / ETSIGCT</t>
  </si>
  <si>
    <t>Doble Titulación. Grado en Matemáticas y Grado en Ingeniería Geomática y Topografía</t>
  </si>
  <si>
    <t>FCF</t>
  </si>
  <si>
    <t>6,83</t>
  </si>
  <si>
    <t>41,00</t>
  </si>
  <si>
    <t>Florida Universitaria</t>
  </si>
  <si>
    <t>CENTRO FLORIDA UNIVERSITARIA</t>
  </si>
  <si>
    <t>171</t>
  </si>
  <si>
    <t>3,52</t>
  </si>
  <si>
    <t>Grado en Diseño y Desarrollo de Videojuegos y Experiencias Interactivas</t>
  </si>
  <si>
    <t>1,28</t>
  </si>
  <si>
    <t>EDEM</t>
  </si>
  <si>
    <t>9,09</t>
  </si>
  <si>
    <t>Centro Universitario EDEM</t>
  </si>
  <si>
    <t>Grado en Ingeniería y Gestión Empresarial</t>
  </si>
  <si>
    <t>2023</t>
  </si>
  <si>
    <t>6,56</t>
  </si>
  <si>
    <t>0,35</t>
  </si>
  <si>
    <t>2147</t>
  </si>
  <si>
    <t>2267</t>
  </si>
  <si>
    <t>5,17</t>
  </si>
  <si>
    <t>3,03</t>
  </si>
  <si>
    <t>15,22</t>
  </si>
  <si>
    <t>3,20</t>
  </si>
  <si>
    <t>23,81</t>
  </si>
  <si>
    <t>8,93</t>
  </si>
  <si>
    <t>4,08</t>
  </si>
  <si>
    <t>2,04</t>
  </si>
  <si>
    <t>16,11</t>
  </si>
  <si>
    <t>22,73</t>
  </si>
  <si>
    <t>1,52</t>
  </si>
  <si>
    <t>44,00</t>
  </si>
  <si>
    <t>2303</t>
  </si>
  <si>
    <t>Máster Universitario Erasmus Mundus en Ciencia en Ingeniería Textil / Erasmus Mundus Master of Science in Textile Engineering</t>
  </si>
  <si>
    <t>1,30</t>
  </si>
  <si>
    <t>2,28</t>
  </si>
  <si>
    <t>11,82</t>
  </si>
  <si>
    <t>4,44</t>
  </si>
  <si>
    <t>8,82</t>
  </si>
  <si>
    <t>2289</t>
  </si>
  <si>
    <t>Máster Universitario Erasmus Mundus en Ondas, Acústica, Vibraciones, Ingeniería y Sonido / Erasmus Mundus Master in Waves, Acoustics, Vibrations, Engineering and Sound (WAVES)</t>
  </si>
  <si>
    <t>7,53</t>
  </si>
  <si>
    <t>5,71</t>
  </si>
  <si>
    <t>11,43</t>
  </si>
  <si>
    <t>1,08</t>
  </si>
  <si>
    <t>22,22</t>
  </si>
  <si>
    <t>11,48</t>
  </si>
  <si>
    <t>165</t>
  </si>
  <si>
    <t>3,77</t>
  </si>
  <si>
    <t>166</t>
  </si>
  <si>
    <t>2,34</t>
  </si>
  <si>
    <t>4,23</t>
  </si>
  <si>
    <t>42,86</t>
  </si>
  <si>
    <t>5,10</t>
  </si>
  <si>
    <t>5,36</t>
  </si>
  <si>
    <t>2,33</t>
  </si>
  <si>
    <t>2,08</t>
  </si>
  <si>
    <t>2302</t>
  </si>
  <si>
    <t>Máster Universitario Erasmus Mundus en Mejora Genética Vegetal / Erasmus Mundus Master in Plant Breeding - emPLANT +</t>
  </si>
  <si>
    <t>167</t>
  </si>
  <si>
    <t>2022</t>
  </si>
  <si>
    <t>1,47</t>
  </si>
  <si>
    <t>13,05</t>
  </si>
  <si>
    <t>17,39</t>
  </si>
  <si>
    <t>2165</t>
  </si>
  <si>
    <t>Máster Universitario en Sensores para Aplicaciones Industriales</t>
  </si>
  <si>
    <t>11,63</t>
  </si>
  <si>
    <t>26,67</t>
  </si>
  <si>
    <t>2239</t>
  </si>
  <si>
    <t>5,13</t>
  </si>
  <si>
    <t>12,82</t>
  </si>
  <si>
    <t>3,87</t>
  </si>
  <si>
    <t>10,22</t>
  </si>
  <si>
    <t>2,69</t>
  </si>
  <si>
    <t>13,73</t>
  </si>
  <si>
    <t>78,76</t>
  </si>
  <si>
    <t>8,67</t>
  </si>
  <si>
    <t>9,41</t>
  </si>
  <si>
    <t>3,61</t>
  </si>
  <si>
    <t>8,44</t>
  </si>
  <si>
    <t>17,91</t>
  </si>
  <si>
    <t>20,90</t>
  </si>
  <si>
    <t>13,89</t>
  </si>
  <si>
    <t>0,98</t>
  </si>
  <si>
    <t>2021</t>
  </si>
  <si>
    <t>Grado en Arquitectura</t>
  </si>
  <si>
    <t>4,29</t>
  </si>
  <si>
    <t>1,18</t>
  </si>
  <si>
    <t>3,06</t>
  </si>
  <si>
    <t>13,41</t>
  </si>
  <si>
    <t>21,05</t>
  </si>
  <si>
    <t>2,48</t>
  </si>
  <si>
    <t>Escuela Técnica Superior de Ingeniería del Diseño</t>
  </si>
  <si>
    <t>E.T.S. DE INGENIERIA DEL DISEÑO</t>
  </si>
  <si>
    <t>2,40</t>
  </si>
  <si>
    <t>6,10</t>
  </si>
  <si>
    <t>15,42</t>
  </si>
  <si>
    <t>2240</t>
  </si>
  <si>
    <t>11,54</t>
  </si>
  <si>
    <t>19,44</t>
  </si>
  <si>
    <t>0,96</t>
  </si>
  <si>
    <t>2056</t>
  </si>
  <si>
    <t>Máster Universitario en Contenidos y Aspectos Legales en la Sociedad de la Información</t>
  </si>
  <si>
    <t>5,63</t>
  </si>
  <si>
    <t>5,90</t>
  </si>
  <si>
    <t>21,88</t>
  </si>
  <si>
    <t>2230</t>
  </si>
  <si>
    <t>1,37</t>
  </si>
  <si>
    <t>6,49</t>
  </si>
  <si>
    <t>4,94</t>
  </si>
  <si>
    <t>21,74</t>
  </si>
  <si>
    <t>20,77</t>
  </si>
  <si>
    <t>6,29</t>
  </si>
  <si>
    <t>2020</t>
  </si>
  <si>
    <t>2111</t>
  </si>
  <si>
    <t>36,67</t>
  </si>
  <si>
    <t>20,31</t>
  </si>
  <si>
    <t>1,57</t>
  </si>
  <si>
    <t>2,74</t>
  </si>
  <si>
    <t>9,48</t>
  </si>
  <si>
    <t>2238</t>
  </si>
  <si>
    <t>2,81</t>
  </si>
  <si>
    <t>13,57</t>
  </si>
  <si>
    <t>1,91</t>
  </si>
  <si>
    <t>25,96</t>
  </si>
  <si>
    <t>13,16</t>
  </si>
  <si>
    <t>4,15</t>
  </si>
  <si>
    <t>31,48</t>
  </si>
  <si>
    <t>22,50</t>
  </si>
  <si>
    <t>TOTAL</t>
  </si>
  <si>
    <t>2019</t>
  </si>
  <si>
    <t>25-09-2019 23:54</t>
  </si>
  <si>
    <t>28-10-2020 21:51</t>
  </si>
  <si>
    <t>20,47</t>
  </si>
  <si>
    <t>4,11</t>
  </si>
  <si>
    <t>29-09-2021 21:44</t>
  </si>
  <si>
    <t>27-09-2022 22:06</t>
  </si>
  <si>
    <t>04-10-2023 23:02</t>
  </si>
  <si>
    <t>2,96</t>
  </si>
  <si>
    <t>TOTAL 23</t>
  </si>
  <si>
    <t>Castellà</t>
  </si>
  <si>
    <t>Valencià</t>
  </si>
  <si>
    <t>Anglés</t>
  </si>
  <si>
    <t>1ª preferència</t>
  </si>
  <si>
    <t>2ª preferència</t>
  </si>
  <si>
    <t>% 1ª preferència</t>
  </si>
  <si>
    <t>% 2ª preferència</t>
  </si>
  <si>
    <t>3,41</t>
  </si>
  <si>
    <t>1,38</t>
  </si>
  <si>
    <t>6,04</t>
  </si>
  <si>
    <t>5,21</t>
  </si>
  <si>
    <t>3,31</t>
  </si>
  <si>
    <t>Programa de Doctorado en Arquitectura, Patrimonio y Ciudad</t>
  </si>
  <si>
    <t>12,30</t>
  </si>
  <si>
    <t>3,74</t>
  </si>
  <si>
    <t>1,41</t>
  </si>
  <si>
    <t>9,54</t>
  </si>
  <si>
    <t>3,05</t>
  </si>
  <si>
    <t>11,15</t>
  </si>
  <si>
    <t>04-10-2022 22:12</t>
  </si>
  <si>
    <t>7,86</t>
  </si>
  <si>
    <t>15,36</t>
  </si>
  <si>
    <t>4,97</t>
  </si>
  <si>
    <t>36,94</t>
  </si>
  <si>
    <t>30,95</t>
  </si>
  <si>
    <t>9,70</t>
  </si>
  <si>
    <t>1,66</t>
  </si>
  <si>
    <t>19,83</t>
  </si>
  <si>
    <t>11,55</t>
  </si>
  <si>
    <t>16,30</t>
  </si>
  <si>
    <t>22,47</t>
  </si>
  <si>
    <t>11,24</t>
  </si>
  <si>
    <t>22,83</t>
  </si>
  <si>
    <t>17,35</t>
  </si>
  <si>
    <t>80,90</t>
  </si>
  <si>
    <t>3,26</t>
  </si>
  <si>
    <t>13,82</t>
  </si>
  <si>
    <t>55,91</t>
  </si>
  <si>
    <t>33,27</t>
  </si>
  <si>
    <t>37,99</t>
  </si>
  <si>
    <t>1,77</t>
  </si>
  <si>
    <t>75,55</t>
  </si>
  <si>
    <t>10,01</t>
  </si>
  <si>
    <t>78,59</t>
  </si>
  <si>
    <t>16,62</t>
  </si>
  <si>
    <t>83,48</t>
  </si>
  <si>
    <t>6,09</t>
  </si>
  <si>
    <t>76,60</t>
  </si>
  <si>
    <t>17,02</t>
  </si>
  <si>
    <t>85,88</t>
  </si>
  <si>
    <t>10,59</t>
  </si>
  <si>
    <t>0,44</t>
  </si>
  <si>
    <t>15,49</t>
  </si>
  <si>
    <t>17,70</t>
  </si>
  <si>
    <t>31,65</t>
  </si>
  <si>
    <t>7,70</t>
  </si>
  <si>
    <t>5,06</t>
  </si>
  <si>
    <t>5,50</t>
  </si>
  <si>
    <t>4,95</t>
  </si>
  <si>
    <t xml:space="preserve">Escuela Técnica Superior de Ingenieros de Telecomunicación  </t>
  </si>
  <si>
    <t>6,85</t>
  </si>
  <si>
    <t>16,25</t>
  </si>
  <si>
    <t>4,53</t>
  </si>
  <si>
    <t>3,22</t>
  </si>
  <si>
    <t>4,03</t>
  </si>
  <si>
    <t>2262</t>
  </si>
  <si>
    <t>Máster Universitario en Paisaje e Ingeniería Bioambiental</t>
  </si>
  <si>
    <t>19,96</t>
  </si>
  <si>
    <t>23,12</t>
  </si>
  <si>
    <t>25,50</t>
  </si>
  <si>
    <t>21,86</t>
  </si>
  <si>
    <t>26,09</t>
  </si>
  <si>
    <t>16,23</t>
  </si>
  <si>
    <t>24,95</t>
  </si>
  <si>
    <t>17,88</t>
  </si>
  <si>
    <t>26,47</t>
  </si>
  <si>
    <t>20,59</t>
  </si>
  <si>
    <t>1,93</t>
  </si>
  <si>
    <t>25,68</t>
  </si>
  <si>
    <t>20,95</t>
  </si>
  <si>
    <t>15,28</t>
  </si>
  <si>
    <t>6,94</t>
  </si>
  <si>
    <t>19,06</t>
  </si>
  <si>
    <t>10,54</t>
  </si>
  <si>
    <t>20,29</t>
  </si>
  <si>
    <t>21,82</t>
  </si>
  <si>
    <t>7,43</t>
  </si>
  <si>
    <t>6,40</t>
  </si>
  <si>
    <t>14,94</t>
  </si>
  <si>
    <t>4,02</t>
  </si>
  <si>
    <t>15,91</t>
  </si>
  <si>
    <t>6,01</t>
  </si>
  <si>
    <t>0,86</t>
  </si>
  <si>
    <t>6,72</t>
  </si>
  <si>
    <t>1,78</t>
  </si>
  <si>
    <t>1,87</t>
  </si>
  <si>
    <t>Escuela Técnica Superior de Ingenieros de Caminos, Canales y Puertos</t>
  </si>
  <si>
    <t>11,99</t>
  </si>
  <si>
    <t>8,02</t>
  </si>
  <si>
    <t>5,35</t>
  </si>
  <si>
    <t>1,58</t>
  </si>
  <si>
    <t>11,28</t>
  </si>
  <si>
    <t>3,19</t>
  </si>
  <si>
    <t>3,35</t>
  </si>
  <si>
    <t>Escuela Técnica Superior de Ingenieros Industriales</t>
  </si>
  <si>
    <t>19,77</t>
  </si>
  <si>
    <t>9,39</t>
  </si>
  <si>
    <t>8,72</t>
  </si>
  <si>
    <t>11,25</t>
  </si>
  <si>
    <t>13,08</t>
  </si>
  <si>
    <t>18,74</t>
  </si>
  <si>
    <t>6,77</t>
  </si>
  <si>
    <t>20,63</t>
  </si>
  <si>
    <t>25,93</t>
  </si>
  <si>
    <t>8,65</t>
  </si>
  <si>
    <t>8,01</t>
  </si>
  <si>
    <t>4,86</t>
  </si>
  <si>
    <t>16,03</t>
  </si>
  <si>
    <t>7,37</t>
  </si>
  <si>
    <t>11,71</t>
  </si>
  <si>
    <t>6,20</t>
  </si>
  <si>
    <t>14,57</t>
  </si>
  <si>
    <t>4,14</t>
  </si>
  <si>
    <t>8,42</t>
  </si>
  <si>
    <t>3,16</t>
  </si>
  <si>
    <t>23,21</t>
  </si>
  <si>
    <t>4,06</t>
  </si>
  <si>
    <t>3,36</t>
  </si>
  <si>
    <t>4,71</t>
  </si>
  <si>
    <t>TOTAL 2024</t>
  </si>
  <si>
    <t>TOTAL 24</t>
  </si>
  <si>
    <t>Preferència Total UPV</t>
  </si>
  <si>
    <t>1ª opció</t>
  </si>
  <si>
    <t>2ª opció</t>
  </si>
  <si>
    <t>2025</t>
  </si>
  <si>
    <t>85,96</t>
  </si>
  <si>
    <t>12,28</t>
  </si>
  <si>
    <t>11,11</t>
  </si>
  <si>
    <t>83,33</t>
  </si>
  <si>
    <t>5,56</t>
  </si>
  <si>
    <t>3,00</t>
  </si>
  <si>
    <t>6,67</t>
  </si>
  <si>
    <t>4,55</t>
  </si>
  <si>
    <t>2336</t>
  </si>
  <si>
    <t>92,00</t>
  </si>
  <si>
    <t>Máster Universitario en Paisaje y Urbanismo</t>
  </si>
  <si>
    <t>2337</t>
  </si>
  <si>
    <t>95,00</t>
  </si>
  <si>
    <t>Máster Universitario en Innovación en el Hábitat</t>
  </si>
  <si>
    <t>2346</t>
  </si>
  <si>
    <t>Máster Universitario en Diseño Arquitectónico de Interiores</t>
  </si>
  <si>
    <t>90,91</t>
  </si>
  <si>
    <t>6,06</t>
  </si>
  <si>
    <t>6,64</t>
  </si>
  <si>
    <t>8,73</t>
  </si>
  <si>
    <t>222</t>
  </si>
  <si>
    <t>88,52</t>
  </si>
  <si>
    <t>3,28</t>
  </si>
  <si>
    <t>Grado en Ingeniería Ambiental</t>
  </si>
  <si>
    <t>80,85</t>
  </si>
  <si>
    <t>80,00</t>
  </si>
  <si>
    <t>17,95</t>
  </si>
  <si>
    <t>98,53</t>
  </si>
  <si>
    <t>1,00</t>
  </si>
  <si>
    <t>12,78</t>
  </si>
  <si>
    <t>2340</t>
  </si>
  <si>
    <t>2,00</t>
  </si>
  <si>
    <t>2341</t>
  </si>
  <si>
    <t>85,71</t>
  </si>
  <si>
    <t>9,52</t>
  </si>
  <si>
    <t>14,29</t>
  </si>
  <si>
    <t>9,07</t>
  </si>
  <si>
    <t>5,37</t>
  </si>
  <si>
    <t>14,84</t>
  </si>
  <si>
    <t>2,23</t>
  </si>
  <si>
    <t>12,62</t>
  </si>
  <si>
    <t>86,67</t>
  </si>
  <si>
    <t>9,62</t>
  </si>
  <si>
    <t>11,89</t>
  </si>
  <si>
    <t>16,57</t>
  </si>
  <si>
    <t>85,00</t>
  </si>
  <si>
    <t>6,98</t>
  </si>
  <si>
    <t>2,86</t>
  </si>
  <si>
    <t>6,45</t>
  </si>
  <si>
    <t>11,29</t>
  </si>
  <si>
    <t>16,13</t>
  </si>
  <si>
    <t>60,00</t>
  </si>
  <si>
    <t>81,25</t>
  </si>
  <si>
    <t>91,67</t>
  </si>
  <si>
    <t>1,16</t>
  </si>
  <si>
    <t>10,47</t>
  </si>
  <si>
    <t>18,92</t>
  </si>
  <si>
    <t>2343</t>
  </si>
  <si>
    <t>12,84</t>
  </si>
  <si>
    <t>0,50</t>
  </si>
  <si>
    <t>0,27</t>
  </si>
  <si>
    <t>1,54</t>
  </si>
  <si>
    <t>2338</t>
  </si>
  <si>
    <t>94,74</t>
  </si>
  <si>
    <t>Máster Universitario en Sistemas de Aeronaves no Tripuladas y Tecnologías Asociadas</t>
  </si>
  <si>
    <t>2344</t>
  </si>
  <si>
    <t>9,84</t>
  </si>
  <si>
    <t>83,58</t>
  </si>
  <si>
    <t>1,49</t>
  </si>
  <si>
    <t>45,00</t>
  </si>
  <si>
    <t>2,17</t>
  </si>
  <si>
    <t>9,61</t>
  </si>
  <si>
    <t>7,04</t>
  </si>
  <si>
    <t>7,55</t>
  </si>
  <si>
    <t>81,67</t>
  </si>
  <si>
    <t>1,73</t>
  </si>
  <si>
    <t>3,66</t>
  </si>
  <si>
    <t>3,13</t>
  </si>
  <si>
    <t>221</t>
  </si>
  <si>
    <t>Grado en Inteligencia Artificial</t>
  </si>
  <si>
    <t>228</t>
  </si>
  <si>
    <t>93,75</t>
  </si>
  <si>
    <t>Doble Titulación. Grado en Ingeniería Química y Grado en Ingeniería de Tecnología y Diseño Textil</t>
  </si>
  <si>
    <t>83,67</t>
  </si>
  <si>
    <t>1,79</t>
  </si>
  <si>
    <t>2339</t>
  </si>
  <si>
    <t>Máster Universitario en Computational Engineering &amp; Industrial Mathematics</t>
  </si>
  <si>
    <t>10,20</t>
  </si>
  <si>
    <t>0,85</t>
  </si>
  <si>
    <t>18,07</t>
  </si>
  <si>
    <t>78,29</t>
  </si>
  <si>
    <t>1,85</t>
  </si>
  <si>
    <t>87,65</t>
  </si>
  <si>
    <t>1,82</t>
  </si>
  <si>
    <t>91,11</t>
  </si>
  <si>
    <t>93,88</t>
  </si>
  <si>
    <t>96,15</t>
  </si>
  <si>
    <t>80,77</t>
  </si>
  <si>
    <t>13,46</t>
  </si>
  <si>
    <t>0,52</t>
  </si>
  <si>
    <t>226</t>
  </si>
  <si>
    <t>Doble Titulación. Grado en Ciencias y Tecnologías del Mar y Grado en Ciencias Ambientales</t>
  </si>
  <si>
    <t>79,31</t>
  </si>
  <si>
    <t>2,44</t>
  </si>
  <si>
    <t>0,11</t>
  </si>
  <si>
    <t>8,64</t>
  </si>
  <si>
    <t>12,54</t>
  </si>
  <si>
    <t>220</t>
  </si>
  <si>
    <t>14,67</t>
  </si>
  <si>
    <t>22,35</t>
  </si>
  <si>
    <t>8,97</t>
  </si>
  <si>
    <t>15,26</t>
  </si>
  <si>
    <t>14,35</t>
  </si>
  <si>
    <t>20,97</t>
  </si>
  <si>
    <t>9,38</t>
  </si>
  <si>
    <t>227</t>
  </si>
  <si>
    <t>Doble Titulación. Grado en Biotecnología y Grado en Química</t>
  </si>
  <si>
    <t>8,89</t>
  </si>
  <si>
    <t>14,81</t>
  </si>
  <si>
    <t>86,96</t>
  </si>
  <si>
    <t>86,05</t>
  </si>
  <si>
    <t>16,18</t>
  </si>
  <si>
    <t>2347</t>
  </si>
  <si>
    <t>Máster Universitario en Ciencia de los Animales de Laboratorio</t>
  </si>
  <si>
    <t>75,00</t>
  </si>
  <si>
    <t>2345</t>
  </si>
  <si>
    <t>Máster Universitario en Quantum Information and Photonics</t>
  </si>
  <si>
    <t>1,96</t>
  </si>
  <si>
    <t>3,30</t>
  </si>
  <si>
    <t>76,47</t>
  </si>
  <si>
    <t>79,63</t>
  </si>
  <si>
    <t>18,18</t>
  </si>
  <si>
    <t>75,76</t>
  </si>
  <si>
    <t>12,07</t>
  </si>
  <si>
    <t>84,62</t>
  </si>
  <si>
    <t>91,30</t>
  </si>
  <si>
    <t>87,10</t>
  </si>
  <si>
    <t>87,50</t>
  </si>
  <si>
    <t>3,39</t>
  </si>
  <si>
    <t>16,36</t>
  </si>
  <si>
    <t>88,00</t>
  </si>
  <si>
    <t>88,89</t>
  </si>
  <si>
    <t>90,00</t>
  </si>
  <si>
    <t>3,90</t>
  </si>
  <si>
    <t>2,27</t>
  </si>
  <si>
    <t>2335</t>
  </si>
  <si>
    <t>Máster Universitario Erasmus Mundus en Sanidad Vegetal en Agricultura Sostenible/Erasmus Mundus Master in Planth Health in Sustainable Cropping Systems</t>
  </si>
  <si>
    <t>2342</t>
  </si>
  <si>
    <t>TOTAL 25</t>
  </si>
  <si>
    <t>TOTAL 2025</t>
  </si>
  <si>
    <t>Preferència Total VERA</t>
  </si>
  <si>
    <t>Valencià 1a opc.</t>
  </si>
  <si>
    <t>Valencià 2a opc.</t>
  </si>
  <si>
    <t>Valencià 1a opc</t>
  </si>
  <si>
    <t>Valencià 2a opc</t>
  </si>
  <si>
    <t>Altres</t>
  </si>
  <si>
    <t>TOTAL 2026</t>
  </si>
  <si>
    <t>TOTAL 26</t>
  </si>
  <si>
    <t>Pref.Cas3</t>
  </si>
  <si>
    <t>Pref.Val3</t>
  </si>
  <si>
    <t>Pref.Ang3</t>
  </si>
  <si>
    <t>2026</t>
  </si>
  <si>
    <t>-</t>
  </si>
  <si>
    <t>247</t>
  </si>
  <si>
    <t>BVPI</t>
  </si>
  <si>
    <t>Beihang Valencia Polytechnic Institute</t>
  </si>
  <si>
    <t>Grado en Communication Networks and Systems</t>
  </si>
  <si>
    <t>15-09-2026 23:00</t>
  </si>
  <si>
    <t>248</t>
  </si>
  <si>
    <t>Grado en Computer Science and Technology</t>
  </si>
  <si>
    <t>249</t>
  </si>
  <si>
    <t>36,36</t>
  </si>
  <si>
    <t>45,45</t>
  </si>
  <si>
    <t>Grado en Intelligent Manufacturing</t>
  </si>
  <si>
    <t>250</t>
  </si>
  <si>
    <t>Grado en Robotics Engineering</t>
  </si>
  <si>
    <t>2353</t>
  </si>
  <si>
    <t>Máster Universitario en Thermofluids in Aerospace Systems</t>
  </si>
  <si>
    <t>2354</t>
  </si>
  <si>
    <t>Máster Universitario en Artificial Intelligence Technologies</t>
  </si>
  <si>
    <t>2355</t>
  </si>
  <si>
    <t>Máster Universitario en Computer Science and Technology</t>
  </si>
  <si>
    <t>2356</t>
  </si>
  <si>
    <t>Máster Universitario en Intelligent Manufacturing</t>
  </si>
  <si>
    <t>2357</t>
  </si>
  <si>
    <t>37,50</t>
  </si>
  <si>
    <t>Máster Universitario en Robotics Engineering</t>
  </si>
  <si>
    <t>2358</t>
  </si>
  <si>
    <t>Máster Universitario en Wireless Communications</t>
  </si>
  <si>
    <t>85,14</t>
  </si>
  <si>
    <t>12,16</t>
  </si>
  <si>
    <t>240</t>
  </si>
  <si>
    <t>93,18</t>
  </si>
  <si>
    <t>Doble Titulación. Grado en Ingeniería de Tecnologías de Telecomunicación y Grado en Administración y Dirección de Empresas</t>
  </si>
  <si>
    <t>5,61</t>
  </si>
  <si>
    <t>15,30</t>
  </si>
  <si>
    <t>84,80</t>
  </si>
  <si>
    <t>2,71</t>
  </si>
  <si>
    <t>11,62</t>
  </si>
  <si>
    <t>17,07</t>
  </si>
  <si>
    <t>80,49</t>
  </si>
  <si>
    <t>2,35</t>
  </si>
  <si>
    <t>82,24</t>
  </si>
  <si>
    <t>2,01</t>
  </si>
  <si>
    <t>12,40</t>
  </si>
  <si>
    <t>80,25</t>
  </si>
  <si>
    <t>6,17</t>
  </si>
  <si>
    <t>9,88</t>
  </si>
  <si>
    <t>89,80</t>
  </si>
  <si>
    <t>8,16</t>
  </si>
  <si>
    <t>96,84</t>
  </si>
  <si>
    <t>2362</t>
  </si>
  <si>
    <t>Máster Universitario Erasmus Mundus en Earthen Architecture and Construction</t>
  </si>
  <si>
    <t>64,00</t>
  </si>
  <si>
    <t>90,63</t>
  </si>
  <si>
    <t>1,56</t>
  </si>
  <si>
    <t>91,69</t>
  </si>
  <si>
    <t>2,15</t>
  </si>
  <si>
    <t>6,46</t>
  </si>
  <si>
    <t>89,99</t>
  </si>
  <si>
    <t>34,00</t>
  </si>
  <si>
    <t>87,22</t>
  </si>
  <si>
    <t>6,02</t>
  </si>
  <si>
    <t>27,78</t>
  </si>
  <si>
    <t>95,52</t>
  </si>
  <si>
    <t>2,99</t>
  </si>
  <si>
    <t>78,26</t>
  </si>
  <si>
    <t>0,23</t>
  </si>
  <si>
    <t>89,28</t>
  </si>
  <si>
    <t>8,88</t>
  </si>
  <si>
    <t>93,57</t>
  </si>
  <si>
    <t>5,40</t>
  </si>
  <si>
    <t>84,87</t>
  </si>
  <si>
    <t>12,31</t>
  </si>
  <si>
    <t>0,33</t>
  </si>
  <si>
    <t>85,95</t>
  </si>
  <si>
    <t>3,27</t>
  </si>
  <si>
    <t>0,34</t>
  </si>
  <si>
    <t>2,03</t>
  </si>
  <si>
    <t>232</t>
  </si>
  <si>
    <t>87,30</t>
  </si>
  <si>
    <t>235</t>
  </si>
  <si>
    <t>82,81</t>
  </si>
  <si>
    <t>17,19</t>
  </si>
  <si>
    <t>87,27</t>
  </si>
  <si>
    <t>10,91</t>
  </si>
  <si>
    <t>1,90</t>
  </si>
  <si>
    <t>82,91</t>
  </si>
  <si>
    <t>12,03</t>
  </si>
  <si>
    <t>82,10</t>
  </si>
  <si>
    <t>3,09</t>
  </si>
  <si>
    <t>14,51</t>
  </si>
  <si>
    <t>89,66</t>
  </si>
  <si>
    <t>52,00</t>
  </si>
  <si>
    <t>85,37</t>
  </si>
  <si>
    <t>9,76</t>
  </si>
  <si>
    <t>73,68</t>
  </si>
  <si>
    <t>19,23</t>
  </si>
  <si>
    <t>88,61</t>
  </si>
  <si>
    <t>6,33</t>
  </si>
  <si>
    <t>10,13</t>
  </si>
  <si>
    <t>82,61</t>
  </si>
  <si>
    <t>6,12</t>
  </si>
  <si>
    <t>2349</t>
  </si>
  <si>
    <t>0,47</t>
  </si>
  <si>
    <t>93,40</t>
  </si>
  <si>
    <t>2,36</t>
  </si>
  <si>
    <t>4,25</t>
  </si>
  <si>
    <t>2350</t>
  </si>
  <si>
    <t>88,39</t>
  </si>
  <si>
    <t>Máster Universitario en Ingeniería Industrial (Acceso desde otros Grados del Ámbito Industrial)</t>
  </si>
  <si>
    <t>2352</t>
  </si>
  <si>
    <t>Máster Universitario en Materiales Avanzados / Master in Advanced Materials</t>
  </si>
  <si>
    <t>0,15</t>
  </si>
  <si>
    <t>88,26</t>
  </si>
  <si>
    <t>1,22</t>
  </si>
  <si>
    <t>10,21</t>
  </si>
  <si>
    <t>61,95</t>
  </si>
  <si>
    <t>32,08</t>
  </si>
  <si>
    <t>35,62</t>
  </si>
  <si>
    <t>0,25</t>
  </si>
  <si>
    <t>88,59</t>
  </si>
  <si>
    <t>8,68</t>
  </si>
  <si>
    <t>0,41</t>
  </si>
  <si>
    <t>85,23</t>
  </si>
  <si>
    <t>5,20</t>
  </si>
  <si>
    <t>12,59</t>
  </si>
  <si>
    <t>86,03</t>
  </si>
  <si>
    <t>4,79</t>
  </si>
  <si>
    <t>12,33</t>
  </si>
  <si>
    <t>231</t>
  </si>
  <si>
    <t>69,23</t>
  </si>
  <si>
    <t>26,92</t>
  </si>
  <si>
    <t>27,69</t>
  </si>
  <si>
    <t>68,75</t>
  </si>
  <si>
    <t>87,23</t>
  </si>
  <si>
    <t>8,51</t>
  </si>
  <si>
    <t>2,16</t>
  </si>
  <si>
    <t>77,16</t>
  </si>
  <si>
    <t>16,38</t>
  </si>
  <si>
    <t>15,09</t>
  </si>
  <si>
    <t>55,26</t>
  </si>
  <si>
    <t>35,53</t>
  </si>
  <si>
    <t>94,44</t>
  </si>
  <si>
    <t>87,88</t>
  </si>
  <si>
    <t>81,36</t>
  </si>
  <si>
    <t>12,71</t>
  </si>
  <si>
    <t>13,56</t>
  </si>
  <si>
    <t>2351</t>
  </si>
  <si>
    <t>58,33</t>
  </si>
  <si>
    <t>41,67</t>
  </si>
  <si>
    <t>Máster Universitario en Space Engineering</t>
  </si>
  <si>
    <t>10,45</t>
  </si>
  <si>
    <t>65,38</t>
  </si>
  <si>
    <t>90,13</t>
  </si>
  <si>
    <t>3,47</t>
  </si>
  <si>
    <t>8,27</t>
  </si>
  <si>
    <t>92,21</t>
  </si>
  <si>
    <t>2,60</t>
  </si>
  <si>
    <t>90,69</t>
  </si>
  <si>
    <t>7,95</t>
  </si>
  <si>
    <t>238</t>
  </si>
  <si>
    <t>91,64</t>
  </si>
  <si>
    <t>1,35</t>
  </si>
  <si>
    <t>1,39</t>
  </si>
  <si>
    <t>86,27</t>
  </si>
  <si>
    <t>9,80</t>
  </si>
  <si>
    <t>2360</t>
  </si>
  <si>
    <t>Máster Universitario en Construcción Industrializada y Prototipado en Edificación</t>
  </si>
  <si>
    <t>84,21</t>
  </si>
  <si>
    <t>6,58</t>
  </si>
  <si>
    <t>10,53</t>
  </si>
  <si>
    <t>85,64</t>
  </si>
  <si>
    <t>12,43</t>
  </si>
  <si>
    <t>19,14</t>
  </si>
  <si>
    <t>80,97</t>
  </si>
  <si>
    <t>15,92</t>
  </si>
  <si>
    <t>48,00</t>
  </si>
  <si>
    <t>77,25</t>
  </si>
  <si>
    <t>78,91</t>
  </si>
  <si>
    <t>1,81</t>
  </si>
  <si>
    <t>17,96</t>
  </si>
  <si>
    <t>91,76</t>
  </si>
  <si>
    <t>7,06</t>
  </si>
  <si>
    <t>21,09</t>
  </si>
  <si>
    <t>84,29</t>
  </si>
  <si>
    <t>3,07</t>
  </si>
  <si>
    <t>84,71</t>
  </si>
  <si>
    <t>5,73</t>
  </si>
  <si>
    <t>14,01</t>
  </si>
  <si>
    <t>234</t>
  </si>
  <si>
    <t>2,07</t>
  </si>
  <si>
    <t>78,62</t>
  </si>
  <si>
    <t>2,76</t>
  </si>
  <si>
    <t>16,55</t>
  </si>
  <si>
    <t>97,96</t>
  </si>
  <si>
    <t>94,64</t>
  </si>
  <si>
    <t>61,70</t>
  </si>
  <si>
    <t>23,40</t>
  </si>
  <si>
    <t>2,47</t>
  </si>
  <si>
    <t>12,35</t>
  </si>
  <si>
    <t>0,13</t>
  </si>
  <si>
    <t>81,20</t>
  </si>
  <si>
    <t>15,80</t>
  </si>
  <si>
    <t>85,60</t>
  </si>
  <si>
    <t>12,14</t>
  </si>
  <si>
    <t>80,24</t>
  </si>
  <si>
    <t>15,20</t>
  </si>
  <si>
    <t>74,50</t>
  </si>
  <si>
    <t>1,50</t>
  </si>
  <si>
    <t>0,30</t>
  </si>
  <si>
    <t>90,50</t>
  </si>
  <si>
    <t>0,89</t>
  </si>
  <si>
    <t>7,72</t>
  </si>
  <si>
    <t>46,00</t>
  </si>
  <si>
    <t>73,65</t>
  </si>
  <si>
    <t>22,21</t>
  </si>
  <si>
    <t>22,33</t>
  </si>
  <si>
    <t>241</t>
  </si>
  <si>
    <t>80,56</t>
  </si>
  <si>
    <t>Grado en Empresa y Tecnología Digital</t>
  </si>
  <si>
    <t>1,69</t>
  </si>
  <si>
    <t>93,22</t>
  </si>
  <si>
    <t>87,80</t>
  </si>
  <si>
    <t>2348</t>
  </si>
  <si>
    <t>74,29</t>
  </si>
  <si>
    <t>Máster Universitario en Responsabilidad y Sostenibilidad Corporativa</t>
  </si>
  <si>
    <t>245</t>
  </si>
  <si>
    <t>1,67</t>
  </si>
  <si>
    <t>94,12</t>
  </si>
  <si>
    <t>87,18</t>
  </si>
  <si>
    <t>6,84</t>
  </si>
  <si>
    <t>70,47</t>
  </si>
  <si>
    <t>24,16</t>
  </si>
  <si>
    <t>79,03</t>
  </si>
  <si>
    <t>0,81</t>
  </si>
  <si>
    <t>16,94</t>
  </si>
  <si>
    <t>75,78</t>
  </si>
  <si>
    <t>85,26</t>
  </si>
  <si>
    <t>11,05</t>
  </si>
  <si>
    <t>83,70</t>
  </si>
  <si>
    <t>1,76</t>
  </si>
  <si>
    <t>14,10</t>
  </si>
  <si>
    <t>92,59</t>
  </si>
  <si>
    <t>74,42</t>
  </si>
  <si>
    <t>23,26</t>
  </si>
  <si>
    <t>230</t>
  </si>
  <si>
    <t>80,22</t>
  </si>
  <si>
    <t>5,49</t>
  </si>
  <si>
    <t>17,58</t>
  </si>
  <si>
    <t>Grado en Ingeniería de Tecnologías de Telecomunicación, Sonido e Imagen</t>
  </si>
  <si>
    <t>242</t>
  </si>
  <si>
    <t>87,21</t>
  </si>
  <si>
    <t>3,49</t>
  </si>
  <si>
    <t>246</t>
  </si>
  <si>
    <t>89,47</t>
  </si>
  <si>
    <t>Doble Titulación. Grado en Ingeniería de Tecnologías de Telecomunicación, Sonido e Imagen y Grado en Comunicación Audiovisual</t>
  </si>
  <si>
    <t>81,82</t>
  </si>
  <si>
    <t>69,70</t>
  </si>
  <si>
    <t>21,21</t>
  </si>
  <si>
    <t>24,24</t>
  </si>
  <si>
    <t>2,38</t>
  </si>
  <si>
    <t>50,79</t>
  </si>
  <si>
    <t>47,00</t>
  </si>
  <si>
    <t>39,68</t>
  </si>
  <si>
    <t>0,22</t>
  </si>
  <si>
    <t>82,29</t>
  </si>
  <si>
    <t>6,93</t>
  </si>
  <si>
    <t>15,71</t>
  </si>
  <si>
    <t>89,69</t>
  </si>
  <si>
    <t>1,95</t>
  </si>
  <si>
    <t>7,80</t>
  </si>
  <si>
    <t>0,32</t>
  </si>
  <si>
    <t>87,66</t>
  </si>
  <si>
    <t>85,81</t>
  </si>
  <si>
    <t>6,76</t>
  </si>
  <si>
    <t>11,49</t>
  </si>
  <si>
    <t>236</t>
  </si>
  <si>
    <t>83,85</t>
  </si>
  <si>
    <t>5,38</t>
  </si>
  <si>
    <t>10,77</t>
  </si>
  <si>
    <t>14,77</t>
  </si>
  <si>
    <t>14,63</t>
  </si>
  <si>
    <t>96,67</t>
  </si>
  <si>
    <t>85,20</t>
  </si>
  <si>
    <t>12,93</t>
  </si>
  <si>
    <t>86,78</t>
  </si>
  <si>
    <t>11,45</t>
  </si>
  <si>
    <t>81,76</t>
  </si>
  <si>
    <t>7,01</t>
  </si>
  <si>
    <t>14,23</t>
  </si>
  <si>
    <t>77,71</t>
  </si>
  <si>
    <t>89,19</t>
  </si>
  <si>
    <t>8,11</t>
  </si>
  <si>
    <t>17,24</t>
  </si>
  <si>
    <t>88,64</t>
  </si>
  <si>
    <t>11,36</t>
  </si>
  <si>
    <t>237</t>
  </si>
  <si>
    <t>1,14</t>
  </si>
  <si>
    <t>10,86</t>
  </si>
  <si>
    <t>244</t>
  </si>
  <si>
    <t>81,54</t>
  </si>
  <si>
    <t>13,85</t>
  </si>
  <si>
    <t>79,59</t>
  </si>
  <si>
    <t>16,33</t>
  </si>
  <si>
    <t>74,73</t>
  </si>
  <si>
    <t>20,33</t>
  </si>
  <si>
    <t>88,69</t>
  </si>
  <si>
    <t>83,64</t>
  </si>
  <si>
    <t>3,40</t>
  </si>
  <si>
    <t>13,58</t>
  </si>
  <si>
    <t>90,16</t>
  </si>
  <si>
    <t>229</t>
  </si>
  <si>
    <t>92,41</t>
  </si>
  <si>
    <t>4,46</t>
  </si>
  <si>
    <t>7,59</t>
  </si>
  <si>
    <t>Grado en Ingeniería de Tecnologías de Telecomunicación</t>
  </si>
  <si>
    <t>239</t>
  </si>
  <si>
    <t>Doble Titulación. Grado en Matemáticas y Grado en Ingeniería de Tecnologías de Telecomunicación</t>
  </si>
  <si>
    <t>68,33</t>
  </si>
  <si>
    <t>11,67</t>
  </si>
  <si>
    <t>86,41</t>
  </si>
  <si>
    <t>1,09</t>
  </si>
  <si>
    <t>10,33</t>
  </si>
  <si>
    <t>63,64</t>
  </si>
  <si>
    <t>25,45</t>
  </si>
  <si>
    <t>2359</t>
  </si>
  <si>
    <t>Máster Universitario en Tecnologías Audiovisuales</t>
  </si>
  <si>
    <t>243</t>
  </si>
  <si>
    <t>82,22</t>
  </si>
  <si>
    <t>3,89</t>
  </si>
  <si>
    <t>95,59</t>
  </si>
  <si>
    <t>81,21</t>
  </si>
  <si>
    <t>1,21</t>
  </si>
  <si>
    <t>88,95</t>
  </si>
  <si>
    <t>8,14</t>
  </si>
  <si>
    <t>2,91</t>
  </si>
  <si>
    <t>87,38</t>
  </si>
  <si>
    <t>10,68</t>
  </si>
  <si>
    <t>0,97</t>
  </si>
  <si>
    <t>77,00</t>
  </si>
  <si>
    <t>94,34</t>
  </si>
  <si>
    <t>5,66</t>
  </si>
  <si>
    <t>82,79</t>
  </si>
  <si>
    <t>1,64</t>
  </si>
  <si>
    <t>98,00</t>
  </si>
  <si>
    <t>19,70</t>
  </si>
  <si>
    <t>89,29</t>
  </si>
  <si>
    <t>84,54</t>
  </si>
  <si>
    <t>14,43</t>
  </si>
  <si>
    <t>1,03</t>
  </si>
  <si>
    <t>86,09</t>
  </si>
  <si>
    <t>7,83</t>
  </si>
  <si>
    <t>0,87</t>
  </si>
  <si>
    <t>8,24</t>
  </si>
  <si>
    <t>84,97</t>
  </si>
  <si>
    <t>2,31</t>
  </si>
  <si>
    <t>87,33</t>
  </si>
  <si>
    <t>0,67</t>
  </si>
  <si>
    <t>1,33</t>
  </si>
  <si>
    <t>86,36</t>
  </si>
  <si>
    <t>83,61</t>
  </si>
  <si>
    <t>13,11</t>
  </si>
  <si>
    <t>81,33</t>
  </si>
  <si>
    <t>3,64</t>
  </si>
  <si>
    <t>86,21</t>
  </si>
  <si>
    <t>13,79</t>
  </si>
  <si>
    <t>78,57</t>
  </si>
  <si>
    <t>19,64</t>
  </si>
  <si>
    <t>Instituto Universitario de Investigación Mixto de Biología Molecular y  Celular de Plantas</t>
  </si>
  <si>
    <t>92,86</t>
  </si>
  <si>
    <t>95,41</t>
  </si>
  <si>
    <t>0,92</t>
  </si>
  <si>
    <t>1,83</t>
  </si>
  <si>
    <t>84,06</t>
  </si>
  <si>
    <t>1,45</t>
  </si>
  <si>
    <t>14,49</t>
  </si>
  <si>
    <t>Instituto Universitario de Investigación de Ingeniería de Alimentos (FoodUPV)</t>
  </si>
  <si>
    <t>7,79</t>
  </si>
  <si>
    <t>75,81</t>
  </si>
  <si>
    <t>19,35</t>
  </si>
  <si>
    <t>84,31</t>
  </si>
  <si>
    <t>11,90</t>
  </si>
  <si>
    <t>93,62</t>
  </si>
  <si>
    <t>Instituto Universitario de Investigación de Conservación y Mejora de la Agrodiversidad Valenciana</t>
  </si>
  <si>
    <t>74,04</t>
  </si>
  <si>
    <t>20,19</t>
  </si>
  <si>
    <t>Instituto Universitario de Investigación Mixto de Tecnología Química</t>
  </si>
  <si>
    <t>88,10</t>
  </si>
  <si>
    <t>92,22</t>
  </si>
  <si>
    <t>7,32</t>
  </si>
  <si>
    <t>8,20</t>
  </si>
  <si>
    <t>79,66</t>
  </si>
  <si>
    <t>11,86</t>
  </si>
  <si>
    <t>72,92</t>
  </si>
  <si>
    <t>20,83</t>
  </si>
  <si>
    <t>98,72</t>
  </si>
  <si>
    <t>10,16</t>
  </si>
  <si>
    <t>78,46</t>
  </si>
  <si>
    <t>9,35</t>
  </si>
  <si>
    <t>80,87</t>
  </si>
  <si>
    <t>2,61</t>
  </si>
  <si>
    <t>10,43</t>
  </si>
  <si>
    <t>2,82</t>
  </si>
  <si>
    <t>88,73</t>
  </si>
  <si>
    <t>2,11</t>
  </si>
  <si>
    <t>3,24</t>
  </si>
  <si>
    <t>90,27</t>
  </si>
  <si>
    <t>5,95</t>
  </si>
  <si>
    <t>233</t>
  </si>
  <si>
    <t>20,21</t>
  </si>
  <si>
    <t>74,47</t>
  </si>
  <si>
    <t>1,06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</si>
</sst>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family val="2"/>
    </font>
    <font>
      <sz val="10"/>
      <color indexed="63"/>
      <name val="Arial"/>
      <family val="2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2" fillId="0" borderId="0"/>
    <xf numFmtId="22" fontId="5" fillId="0" borderId="0">
      <alignment horizontal="left" vertical="top" wrapText="1"/>
    </xf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9" fontId="0" fillId="0" borderId="0" xfId="4" applyFont="1"/>
    <xf numFmtId="0" fontId="0" fillId="0" borderId="0" xfId="4" applyNumberFormat="1" applyFont="1"/>
    <xf numFmtId="164" fontId="3" fillId="0" borderId="0" xfId="4" applyNumberFormat="1" applyFont="1" applyAlignment="1">
      <alignment horizontal="left"/>
    </xf>
    <xf numFmtId="0" fontId="4" fillId="0" borderId="0" xfId="2" applyFont="1" applyAlignment="1">
      <alignment horizontal="left"/>
    </xf>
    <xf numFmtId="0" fontId="2" fillId="0" borderId="0" xfId="2" applyAlignment="1">
      <alignment horizontal="right"/>
    </xf>
    <xf numFmtId="9" fontId="0" fillId="0" borderId="0" xfId="5" applyFont="1"/>
    <xf numFmtId="0" fontId="5" fillId="0" borderId="0" xfId="3" applyNumberFormat="1">
      <alignment horizontal="left" vertical="top" wrapText="1"/>
    </xf>
    <xf numFmtId="0" fontId="2" fillId="0" borderId="0" xfId="2"/>
    <xf numFmtId="0" fontId="6" fillId="2" borderId="0" xfId="1" applyAlignment="1">
      <alignment horizontal="center" vertical="center" wrapText="1"/>
    </xf>
    <xf numFmtId="0" fontId="6" fillId="2" borderId="0" xfId="1"/>
    <xf numFmtId="0" fontId="2" fillId="0" borderId="0" xfId="2" applyAlignment="1">
      <alignment horizontal="left"/>
    </xf>
    <xf numFmtId="0" fontId="0" fillId="0" borderId="0" xfId="2" applyFont="1" applyAlignment="1">
      <alignment horizontal="left"/>
    </xf>
    <xf numFmtId="0" fontId="2" fillId="3" borderId="0" xfId="2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4" fontId="2" fillId="0" borderId="0" xfId="5" applyNumberFormat="1" applyFont="1" applyAlignment="1">
      <alignment horizontal="left"/>
    </xf>
    <xf numFmtId="164" fontId="0" fillId="0" borderId="0" xfId="5" applyNumberFormat="1" applyFont="1"/>
    <xf numFmtId="164" fontId="0" fillId="0" borderId="0" xfId="0" applyNumberFormat="1"/>
    <xf numFmtId="9" fontId="2" fillId="0" borderId="0" xfId="5" applyFont="1" applyAlignment="1">
      <alignment horizontal="left"/>
    </xf>
    <xf numFmtId="0" fontId="4" fillId="4" borderId="0" xfId="2" applyFont="1" applyFill="1" applyAlignment="1">
      <alignment horizontal="left"/>
    </xf>
    <xf numFmtId="0" fontId="2" fillId="4" borderId="0" xfId="2" applyFill="1" applyAlignment="1">
      <alignment horizontal="right"/>
    </xf>
    <xf numFmtId="0" fontId="2" fillId="4" borderId="0" xfId="2" applyFill="1"/>
    <xf numFmtId="9" fontId="6" fillId="2" borderId="0" xfId="5" applyFont="1" applyFill="1" applyAlignment="1">
      <alignment horizontal="center" vertical="center" wrapText="1"/>
    </xf>
    <xf numFmtId="10" fontId="0" fillId="0" borderId="0" xfId="0" applyNumberFormat="1"/>
    <xf numFmtId="10" fontId="2" fillId="0" borderId="0" xfId="2" applyNumberFormat="1" applyAlignment="1">
      <alignment horizontal="left"/>
    </xf>
    <xf numFmtId="164" fontId="6" fillId="2" borderId="0" xfId="1" applyNumberFormat="1" applyAlignment="1">
      <alignment horizontal="left"/>
    </xf>
    <xf numFmtId="164" fontId="6" fillId="2" borderId="0" xfId="1" applyNumberFormat="1"/>
    <xf numFmtId="0" fontId="2" fillId="4" borderId="0" xfId="2" applyFill="1" applyAlignment="1">
      <alignment horizontal="left"/>
    </xf>
    <xf numFmtId="9" fontId="2" fillId="0" borderId="0" xfId="5" applyFont="1" applyAlignment="1">
      <alignment horizontal="center" vertical="center" wrapText="1"/>
    </xf>
    <xf numFmtId="9" fontId="2" fillId="0" borderId="0" xfId="5" applyFont="1" applyAlignment="1">
      <alignment horizontal="right"/>
    </xf>
    <xf numFmtId="9" fontId="0" fillId="0" borderId="0" xfId="5" applyFont="1" applyAlignment="1">
      <alignment horizontal="right"/>
    </xf>
    <xf numFmtId="9" fontId="5" fillId="0" borderId="0" xfId="5" applyFont="1" applyAlignment="1">
      <alignment horizontal="left" vertical="top" wrapText="1"/>
    </xf>
    <xf numFmtId="9" fontId="6" fillId="2" borderId="0" xfId="5" applyFont="1" applyFill="1" applyAlignment="1">
      <alignment horizontal="right" vertical="center" wrapText="1"/>
    </xf>
    <xf numFmtId="0" fontId="0" fillId="5" borderId="0" xfId="0" applyFill="1"/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Font="1" applyAlignment="1">
      <alignment horizontal="left"/>
    </xf>
    <xf numFmtId="0" fontId="4" fillId="0" borderId="0" xfId="0" applyFont="1"/>
    <xf numFmtId="9" fontId="1" fillId="0" borderId="0" xfId="4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center"/>
    </xf>
  </cellXfs>
  <cellStyles count="6">
    <cellStyle name="Èmfasi3" xfId="1" builtinId="37"/>
    <cellStyle name="Normal" xfId="0" builtinId="0"/>
    <cellStyle name="Normal 2" xfId="2" xr:uid="{B85FBC52-4844-4BEF-B57B-1F463FC9D735}"/>
    <cellStyle name="Percentatge" xfId="4" builtinId="5"/>
    <cellStyle name="Percentatge 2" xfId="3" xr:uid="{4B761047-DC83-4A2B-870E-FA559E83D3C7}"/>
    <cellStyle name="Porcentaje 2" xfId="5" xr:uid="{5C9D6B60-D94B-4E8C-8074-0BEC3A6A7D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 Vera 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25-26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2026'!$D$1484</c:f>
              <c:strCache>
                <c:ptCount val="1"/>
                <c:pt idx="0">
                  <c:v>DISCA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'TOTAL 2026'!$E$1483:$G$1483</c:f>
              <c:numCache>
                <c:formatCode>General</c:formatCode>
                <c:ptCount val="3"/>
                <c:pt idx="0">
                  <c:v>90</c:v>
                </c:pt>
                <c:pt idx="1">
                  <c:v>0</c:v>
                </c:pt>
                <c:pt idx="2">
                  <c:v>83</c:v>
                </c:pt>
              </c:numCache>
            </c:numRef>
          </c:cat>
          <c:val>
            <c:numRef>
              <c:f>'TOTAL 2026'!$E$1484:$G$1484</c:f>
              <c:numCache>
                <c:formatCode>General</c:formatCode>
                <c:ptCount val="3"/>
                <c:pt idx="0">
                  <c:v>41</c:v>
                </c:pt>
                <c:pt idx="1">
                  <c:v>0</c:v>
                </c:pt>
                <c:pt idx="2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A-467C-8778-E9A9239402BC}"/>
            </c:ext>
          </c:extLst>
        </c:ser>
        <c:ser>
          <c:idx val="1"/>
          <c:order val="1"/>
          <c:tx>
            <c:strRef>
              <c:f>'TOTAL 2026'!$D$1485</c:f>
              <c:strCache>
                <c:ptCount val="1"/>
                <c:pt idx="0">
                  <c:v>CMT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'TOTAL 2026'!$E$1483:$G$1483</c:f>
              <c:numCache>
                <c:formatCode>General</c:formatCode>
                <c:ptCount val="3"/>
                <c:pt idx="0">
                  <c:v>90</c:v>
                </c:pt>
                <c:pt idx="1">
                  <c:v>0</c:v>
                </c:pt>
                <c:pt idx="2">
                  <c:v>83</c:v>
                </c:pt>
              </c:numCache>
            </c:numRef>
          </c:cat>
          <c:val>
            <c:numRef>
              <c:f>'TOTAL 2026'!$E$1485:$G$1485</c:f>
              <c:numCache>
                <c:formatCode>General</c:formatCode>
                <c:ptCount val="3"/>
                <c:pt idx="0">
                  <c:v>36</c:v>
                </c:pt>
                <c:pt idx="1">
                  <c:v>0</c:v>
                </c:pt>
                <c:pt idx="2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9A-467C-8778-E9A923940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8873167"/>
        <c:axId val="1"/>
      </c:barChart>
      <c:catAx>
        <c:axId val="136887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6887316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 UPV curs 2026-2027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65048118985126"/>
          <c:y val="0.16041666666666668"/>
          <c:w val="0.86479396325459312"/>
          <c:h val="0.659058398950131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2026'!$D$1502</c:f>
              <c:strCache>
                <c:ptCount val="1"/>
                <c:pt idx="0">
                  <c:v>1ª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2026'!$E$1501:$G$1501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'TOTAL 2026'!$E$1502:$G$1502</c:f>
              <c:numCache>
                <c:formatCode>0.0%</c:formatCode>
                <c:ptCount val="3"/>
                <c:pt idx="0">
                  <c:v>0.78648987262476511</c:v>
                </c:pt>
                <c:pt idx="1">
                  <c:v>9.994257673835874E-2</c:v>
                </c:pt>
                <c:pt idx="2">
                  <c:v>4.3224055126331179E-2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F8-4E9A-B836-DC0A9DF26A33}"/>
            </c:ext>
          </c:extLst>
        </c:ser>
        <c:ser>
          <c:idx val="1"/>
          <c:order val="1"/>
          <c:tx>
            <c:strRef>
              <c:f>'TOTAL 2026'!$D$1503</c:f>
              <c:strCache>
                <c:ptCount val="1"/>
                <c:pt idx="0">
                  <c:v>2ª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2026'!$E$1501:$G$1501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'TOTAL 2026'!$E$1503:$G$1503</c:f>
              <c:numCache>
                <c:formatCode>0.0%</c:formatCode>
                <c:ptCount val="3"/>
                <c:pt idx="0">
                  <c:v>0.11980580496972228</c:v>
                </c:pt>
                <c:pt idx="1">
                  <c:v>0.29557318855711007</c:v>
                </c:pt>
                <c:pt idx="2">
                  <c:v>0.33678742952599705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F8-4E9A-B836-DC0A9DF26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9030175"/>
        <c:axId val="1"/>
      </c:barChart>
      <c:catAx>
        <c:axId val="137903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37903017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717738407699041"/>
          <c:y val="0.90335593467483222"/>
          <c:w val="0.2656450131233595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Evolució de preferència del</a:t>
            </a:r>
            <a:r>
              <a:rPr lang="ca-ES" sz="1200" baseline="0"/>
              <a:t> </a:t>
            </a:r>
            <a:r>
              <a:rPr lang="ca-ES" sz="1200" b="1" baseline="0"/>
              <a:t>valencià</a:t>
            </a:r>
            <a:r>
              <a:rPr lang="ca-ES" sz="1200" baseline="0"/>
              <a:t> a la UPV</a:t>
            </a:r>
            <a:endParaRPr lang="ca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2965048118985123"/>
          <c:y val="0.13263888888888889"/>
          <c:w val="0.81235848643919506"/>
          <c:h val="0.700146908719743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2026'!$E$1518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'TOTAL 2026'!$D$1520:$D$1528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'TOTAL 2026'!$F$1520:$F$1528</c:f>
              <c:numCache>
                <c:formatCode>0.0%</c:formatCode>
                <c:ptCount val="9"/>
                <c:pt idx="0">
                  <c:v>0.14199999999999999</c:v>
                </c:pt>
                <c:pt idx="1">
                  <c:v>0.13500000000000001</c:v>
                </c:pt>
                <c:pt idx="2">
                  <c:v>0.128</c:v>
                </c:pt>
                <c:pt idx="3">
                  <c:v>0.121</c:v>
                </c:pt>
                <c:pt idx="4">
                  <c:v>0.11</c:v>
                </c:pt>
                <c:pt idx="5">
                  <c:v>0.1076555023923445</c:v>
                </c:pt>
                <c:pt idx="6">
                  <c:v>9.9000000000000005E-2</c:v>
                </c:pt>
                <c:pt idx="7">
                  <c:v>0.10595843466725624</c:v>
                </c:pt>
                <c:pt idx="8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E1-40D6-B56B-A1AEC73621BC}"/>
            </c:ext>
          </c:extLst>
        </c:ser>
        <c:ser>
          <c:idx val="1"/>
          <c:order val="1"/>
          <c:tx>
            <c:strRef>
              <c:f>'TOTAL 2026'!$H$1518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'TOTAL 2026'!$D$1520:$D$1528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'TOTAL 2026'!$I$1520:$I$1528</c:f>
              <c:numCache>
                <c:formatCode>0.0%</c:formatCode>
                <c:ptCount val="9"/>
                <c:pt idx="0">
                  <c:v>0.253</c:v>
                </c:pt>
                <c:pt idx="1">
                  <c:v>0.254</c:v>
                </c:pt>
                <c:pt idx="2">
                  <c:v>0.26200000000000001</c:v>
                </c:pt>
                <c:pt idx="3">
                  <c:v>0.26400000000000001</c:v>
                </c:pt>
                <c:pt idx="4">
                  <c:v>0.27200000000000002</c:v>
                </c:pt>
                <c:pt idx="5">
                  <c:v>0.27407680039258986</c:v>
                </c:pt>
                <c:pt idx="6">
                  <c:v>0.28000000000000003</c:v>
                </c:pt>
                <c:pt idx="7">
                  <c:v>0.28706057926155204</c:v>
                </c:pt>
                <c:pt idx="8">
                  <c:v>0.29599999999999999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E1-40D6-B56B-A1AEC73621B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39521391"/>
        <c:axId val="1139521871"/>
      </c:barChart>
      <c:catAx>
        <c:axId val="1139521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39521871"/>
        <c:crosses val="autoZero"/>
        <c:auto val="1"/>
        <c:lblAlgn val="ctr"/>
        <c:lblOffset val="100"/>
        <c:noMultiLvlLbl val="0"/>
      </c:catAx>
      <c:valAx>
        <c:axId val="1139521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39521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2256452318460193"/>
          <c:y val="0.91180482648002337"/>
          <c:w val="0.5579910323709536"/>
          <c:h val="8.6806649168853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 Vera 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25-26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47B-42FE-A608-A251057196D7}"/>
            </c:ext>
          </c:extLst>
        </c:ser>
        <c:ser>
          <c:idx val="1"/>
          <c:order val="1"/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47B-42FE-A608-A25105719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8873167"/>
        <c:axId val="1"/>
      </c:barChart>
      <c:catAx>
        <c:axId val="136887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6887316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 Vera 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2026'!$D$1509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2026'!$E$1507:$G$1507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5-45EA-8F98-3E8D10390698}"/>
            </c:ext>
          </c:extLst>
        </c:ser>
        <c:ser>
          <c:idx val="1"/>
          <c:order val="1"/>
          <c:tx>
            <c:strRef>
              <c:f>'TOTAL 2026'!$D$1511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2026'!$E$1507:$G$1507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'TOTAL 2026'!$E$1511:$G$1511</c:f>
              <c:numCache>
                <c:formatCode>0.0%</c:formatCode>
                <c:ptCount val="3"/>
                <c:pt idx="0">
                  <c:v>0.1006734182501566</c:v>
                </c:pt>
                <c:pt idx="1">
                  <c:v>0.25360200459386095</c:v>
                </c:pt>
                <c:pt idx="2">
                  <c:v>0.30165483399457088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D5-45EA-8F98-3E8D10390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8873167"/>
        <c:axId val="1"/>
      </c:barChart>
      <c:catAx>
        <c:axId val="136887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6887316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 preferència del </a:t>
            </a:r>
            <a:r>
              <a:rPr lang="ca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Vera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2026'!$E$1536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'TOTAL 2026'!$D$1538:$D$1545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'TOTAL 2026'!$F$1538:$F$1545</c:f>
              <c:numCache>
                <c:formatCode>0.0%</c:formatCode>
                <c:ptCount val="8"/>
                <c:pt idx="0">
                  <c:v>0.14899999999999999</c:v>
                </c:pt>
                <c:pt idx="1">
                  <c:v>0.13500000000000001</c:v>
                </c:pt>
                <c:pt idx="2">
                  <c:v>0.11899999999999999</c:v>
                </c:pt>
                <c:pt idx="3">
                  <c:v>0.108</c:v>
                </c:pt>
                <c:pt idx="4">
                  <c:v>0.105</c:v>
                </c:pt>
                <c:pt idx="5">
                  <c:v>9.1999999999999998E-2</c:v>
                </c:pt>
                <c:pt idx="6">
                  <c:v>9.8000000000000004E-2</c:v>
                </c:pt>
                <c:pt idx="7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E3-4AFF-9C35-78D4D8FC356C}"/>
            </c:ext>
          </c:extLst>
        </c:ser>
        <c:ser>
          <c:idx val="1"/>
          <c:order val="1"/>
          <c:tx>
            <c:strRef>
              <c:f>'TOTAL 2026'!$H$1536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'TOTAL 2026'!$D$1538:$D$1545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'TOTAL 2026'!$I$1538:$I$1545</c:f>
              <c:numCache>
                <c:formatCode>0.0%</c:formatCode>
                <c:ptCount val="8"/>
                <c:pt idx="0">
                  <c:v>0.29099999999999998</c:v>
                </c:pt>
                <c:pt idx="1">
                  <c:v>0.30099999999999999</c:v>
                </c:pt>
                <c:pt idx="2">
                  <c:v>0.28699999999999998</c:v>
                </c:pt>
                <c:pt idx="3">
                  <c:v>0.29699999999999999</c:v>
                </c:pt>
                <c:pt idx="4">
                  <c:v>0.30099999999999999</c:v>
                </c:pt>
                <c:pt idx="5">
                  <c:v>0.27200000000000002</c:v>
                </c:pt>
                <c:pt idx="6">
                  <c:v>0.27900000000000003</c:v>
                </c:pt>
                <c:pt idx="7">
                  <c:v>0.254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E3-4AFF-9C35-78D4D8FC356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 EPSG 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EPSG!$D$121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EPSG!$E$121:$G$121</c:f>
              <c:numCache>
                <c:formatCode>0.0%</c:formatCode>
                <c:ptCount val="3"/>
                <c:pt idx="0">
                  <c:v>0.78093306288032449</c:v>
                </c:pt>
                <c:pt idx="1">
                  <c:v>0.18661257606490872</c:v>
                </c:pt>
                <c:pt idx="2">
                  <c:v>3.1778228532792427E-2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D9-4584-9244-7ECE59E84894}"/>
            </c:ext>
          </c:extLst>
        </c:ser>
        <c:ser>
          <c:idx val="1"/>
          <c:order val="1"/>
          <c:tx>
            <c:strRef>
              <c:f>EPSG!$D$122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EPSG!$E$122:$G$122</c:f>
              <c:numCache>
                <c:formatCode>0.0%</c:formatCode>
                <c:ptCount val="3"/>
                <c:pt idx="0">
                  <c:v>0.17985125084516565</c:v>
                </c:pt>
                <c:pt idx="1">
                  <c:v>0.33062880324543609</c:v>
                </c:pt>
                <c:pt idx="2">
                  <c:v>0.32589587559161598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D9-4584-9244-7ECE59E84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8873167"/>
        <c:axId val="1"/>
      </c:barChart>
      <c:catAx>
        <c:axId val="136887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136887316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Històric de preferències EPSG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73809523809524E-2"/>
          <c:y val="0.12895880575476631"/>
          <c:w val="0.93452380952380953"/>
          <c:h val="0.683861993476562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EPSG!$M$124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EPSG!$N$120:$S$121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EPSG!$N$124:$S$124</c:f>
              <c:numCache>
                <c:formatCode>0.0%</c:formatCode>
                <c:ptCount val="6"/>
                <c:pt idx="0">
                  <c:v>0.76736401673640164</c:v>
                </c:pt>
                <c:pt idx="1">
                  <c:v>0.19748953974895397</c:v>
                </c:pt>
                <c:pt idx="2">
                  <c:v>3.1799163179916316E-2</c:v>
                </c:pt>
                <c:pt idx="3">
                  <c:v>0.18577405857740587</c:v>
                </c:pt>
                <c:pt idx="4">
                  <c:v>0.32719665271966525</c:v>
                </c:pt>
                <c:pt idx="5">
                  <c:v>0.29205020920502089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EB-4F72-86ED-8A73E49000B1}"/>
            </c:ext>
          </c:extLst>
        </c:ser>
        <c:ser>
          <c:idx val="1"/>
          <c:order val="1"/>
          <c:tx>
            <c:strRef>
              <c:f>EPSG!$M$125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EPSG!$N$120:$S$121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EPSG!$N$125:$S$125</c:f>
              <c:numCache>
                <c:formatCode>0.0%</c:formatCode>
                <c:ptCount val="6"/>
                <c:pt idx="0">
                  <c:v>0.78832116788321172</c:v>
                </c:pt>
                <c:pt idx="1">
                  <c:v>0.18004866180048662</c:v>
                </c:pt>
                <c:pt idx="2">
                  <c:v>2.9197080291970802E-2</c:v>
                </c:pt>
                <c:pt idx="3">
                  <c:v>0.17274939172749393</c:v>
                </c:pt>
                <c:pt idx="4">
                  <c:v>0.32116788321167883</c:v>
                </c:pt>
                <c:pt idx="5">
                  <c:v>0.33171127331711275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EB-4F72-86ED-8A73E49000B1}"/>
            </c:ext>
          </c:extLst>
        </c:ser>
        <c:ser>
          <c:idx val="2"/>
          <c:order val="2"/>
          <c:tx>
            <c:strRef>
              <c:f>EPSG!$M$126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EPSG!$N$120:$S$121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EPSG!$N$126:$S$126</c:f>
              <c:numCache>
                <c:formatCode>0.0%</c:formatCode>
                <c:ptCount val="6"/>
                <c:pt idx="0">
                  <c:v>0.79481132075471694</c:v>
                </c:pt>
                <c:pt idx="1">
                  <c:v>0.17059748427672955</c:v>
                </c:pt>
                <c:pt idx="2">
                  <c:v>3.380503144654088E-2</c:v>
                </c:pt>
                <c:pt idx="3">
                  <c:v>0.16666666666666666</c:v>
                </c:pt>
                <c:pt idx="4">
                  <c:v>0.30503144654088049</c:v>
                </c:pt>
                <c:pt idx="5">
                  <c:v>0.330188679245283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EB-4F72-86ED-8A73E49000B1}"/>
            </c:ext>
          </c:extLst>
        </c:ser>
        <c:ser>
          <c:idx val="3"/>
          <c:order val="3"/>
          <c:tx>
            <c:strRef>
              <c:f>EPSG!$M$127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EPSG!$N$120:$S$121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EPSG!$N$127:$S$127</c:f>
              <c:numCache>
                <c:formatCode>0.0%</c:formatCode>
                <c:ptCount val="6"/>
                <c:pt idx="0">
                  <c:v>0.79402985074626864</c:v>
                </c:pt>
                <c:pt idx="1">
                  <c:v>0.17014925373134329</c:v>
                </c:pt>
                <c:pt idx="2">
                  <c:v>3.5820895522388062E-2</c:v>
                </c:pt>
                <c:pt idx="3">
                  <c:v>0.16567164179104477</c:v>
                </c:pt>
                <c:pt idx="4">
                  <c:v>0.32089552238805968</c:v>
                </c:pt>
                <c:pt idx="5">
                  <c:v>0.33432835820895523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EB-4F72-86ED-8A73E49000B1}"/>
            </c:ext>
          </c:extLst>
        </c:ser>
        <c:ser>
          <c:idx val="4"/>
          <c:order val="4"/>
          <c:tx>
            <c:strRef>
              <c:f>EPSG!$M$128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EPSG!$N$120:$S$121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EPSG!$N$128:$S$128</c:f>
              <c:numCache>
                <c:formatCode>0.0%</c:formatCode>
                <c:ptCount val="6"/>
                <c:pt idx="0">
                  <c:v>0.78590785907859073</c:v>
                </c:pt>
                <c:pt idx="1">
                  <c:v>0.17163504968383017</c:v>
                </c:pt>
                <c:pt idx="2">
                  <c:v>3.9747064137308039E-2</c:v>
                </c:pt>
                <c:pt idx="3">
                  <c:v>0.17795844625112917</c:v>
                </c:pt>
                <c:pt idx="4">
                  <c:v>0.32791327913279134</c:v>
                </c:pt>
                <c:pt idx="5">
                  <c:v>0.32429990966576333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EB-4F72-86ED-8A73E49000B1}"/>
            </c:ext>
          </c:extLst>
        </c:ser>
        <c:ser>
          <c:idx val="5"/>
          <c:order val="5"/>
          <c:tx>
            <c:strRef>
              <c:f>EPSG!$M$129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multiLvlStrRef>
              <c:f>EPSG!$N$120:$S$121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EPSG!$N$129:$S$129</c:f>
              <c:numCache>
                <c:formatCode>0.0%</c:formatCode>
                <c:ptCount val="6"/>
                <c:pt idx="0">
                  <c:v>0.78093306288032449</c:v>
                </c:pt>
                <c:pt idx="1">
                  <c:v>0.18661257606490872</c:v>
                </c:pt>
                <c:pt idx="2">
                  <c:v>3.1778228532792427E-2</c:v>
                </c:pt>
                <c:pt idx="3">
                  <c:v>0.17985125084516565</c:v>
                </c:pt>
                <c:pt idx="4">
                  <c:v>0.33062880324543609</c:v>
                </c:pt>
                <c:pt idx="5">
                  <c:v>0.32589587559161598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B-4E46-9A16-014BC1AAD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50479"/>
        <c:axId val="1"/>
      </c:barChart>
      <c:catAx>
        <c:axId val="266750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6675047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4529879077615292"/>
          <c:y val="0.16034063427661063"/>
          <c:w val="0.55470129913874955"/>
          <c:h val="0.101048611438540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CIÈNCIES</a:t>
            </a:r>
            <a:r>
              <a:rPr lang="ca-ES" sz="1200" b="1" baseline="0"/>
              <a:t> AMBIENTALS </a:t>
            </a:r>
            <a:endParaRPr lang="ca-ES" sz="1200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591297947685612E-2"/>
          <c:y val="0.19170124481327802"/>
          <c:w val="0.89681740410462873"/>
          <c:h val="0.675112664858801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EPSG!$D$121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EPSG!$N$64:$P$64</c:f>
              <c:numCache>
                <c:formatCode>0.0%</c:formatCode>
                <c:ptCount val="3"/>
                <c:pt idx="0">
                  <c:v>0.70322580645161292</c:v>
                </c:pt>
                <c:pt idx="1">
                  <c:v>0.28387096774193549</c:v>
                </c:pt>
                <c:pt idx="2">
                  <c:v>1.2903225806451613E-2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69-44FE-A5E6-53BA99E86A91}"/>
            </c:ext>
          </c:extLst>
        </c:ser>
        <c:ser>
          <c:idx val="1"/>
          <c:order val="1"/>
          <c:tx>
            <c:strRef>
              <c:f>EPSG!$D$122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EPSG!$Q$64:$S$64</c:f>
              <c:numCache>
                <c:formatCode>0.0%</c:formatCode>
                <c:ptCount val="3"/>
                <c:pt idx="0">
                  <c:v>0.25161290322580643</c:v>
                </c:pt>
                <c:pt idx="1">
                  <c:v>0.33548387096774196</c:v>
                </c:pt>
                <c:pt idx="2">
                  <c:v>0.28387096774193549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69-44FE-A5E6-53BA99E86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67759"/>
        <c:axId val="1"/>
      </c:barChart>
      <c:catAx>
        <c:axId val="266767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6676775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1495138811873864"/>
          <c:y val="0.18741288108217241"/>
          <c:w val="0.39689771172969568"/>
          <c:h val="0.159751800255737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TURISME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591297947685612E-2"/>
          <c:y val="0.19170124481327802"/>
          <c:w val="0.89681740410462873"/>
          <c:h val="0.675112664858801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EPSG!$D$121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EPSG!$N$65:$P$65</c:f>
              <c:numCache>
                <c:formatCode>0.0%</c:formatCode>
                <c:ptCount val="3"/>
                <c:pt idx="0">
                  <c:v>0.85815602836879434</c:v>
                </c:pt>
                <c:pt idx="1">
                  <c:v>9.9290780141843976E-2</c:v>
                </c:pt>
                <c:pt idx="2">
                  <c:v>4.2553191489361701E-2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3-465B-99F8-E4E14CBDB870}"/>
            </c:ext>
          </c:extLst>
        </c:ser>
        <c:ser>
          <c:idx val="1"/>
          <c:order val="1"/>
          <c:tx>
            <c:strRef>
              <c:f>EPSG!$D$122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EPSG!$Q$65:$S$65</c:f>
              <c:numCache>
                <c:formatCode>0.0%</c:formatCode>
                <c:ptCount val="3"/>
                <c:pt idx="0">
                  <c:v>9.9290780141843976E-2</c:v>
                </c:pt>
                <c:pt idx="1">
                  <c:v>0.19148936170212766</c:v>
                </c:pt>
                <c:pt idx="2">
                  <c:v>0.42553191489361702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F3-465B-99F8-E4E14CBDB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66799"/>
        <c:axId val="1"/>
      </c:barChart>
      <c:catAx>
        <c:axId val="266766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6676679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1964141806217889"/>
          <c:y val="0.23545201179749439"/>
          <c:w val="0.39689771172969568"/>
          <c:h val="0.1597516032145466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COMUNICACIÓ AUDIOVISUAL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591297947685612E-2"/>
          <c:y val="0.19170124481327802"/>
          <c:w val="0.89681740410462873"/>
          <c:h val="0.675112664858801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EPSG!$D$121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EPSG!$N$66:$P$66</c:f>
              <c:numCache>
                <c:formatCode>0.0%</c:formatCode>
                <c:ptCount val="3"/>
                <c:pt idx="0">
                  <c:v>0.83196721311475408</c:v>
                </c:pt>
                <c:pt idx="1">
                  <c:v>0.14344262295081966</c:v>
                </c:pt>
                <c:pt idx="2">
                  <c:v>2.4590163934426229E-2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39-434E-8CFF-118D8F931E22}"/>
            </c:ext>
          </c:extLst>
        </c:ser>
        <c:ser>
          <c:idx val="1"/>
          <c:order val="1"/>
          <c:tx>
            <c:strRef>
              <c:f>EPSG!$D$122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EPSG!$Q$66:$S$66</c:f>
              <c:numCache>
                <c:formatCode>0.0%</c:formatCode>
                <c:ptCount val="3"/>
                <c:pt idx="0">
                  <c:v>0.13524590163934427</c:v>
                </c:pt>
                <c:pt idx="1">
                  <c:v>0.45491803278688525</c:v>
                </c:pt>
                <c:pt idx="2">
                  <c:v>0.21721311475409835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39-434E-8CFF-118D8F931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77839"/>
        <c:axId val="1"/>
      </c:barChart>
      <c:catAx>
        <c:axId val="266777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6677783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2433181767771986"/>
          <c:y val="0.29721677098055055"/>
          <c:w val="0.39689771172969568"/>
          <c:h val="0.159751800255737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ENG. SISTEMES DE TELECOMUNICACIONS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591297947685612E-2"/>
          <c:y val="0.19170124481327802"/>
          <c:w val="0.89681740410462873"/>
          <c:h val="0.675112664858801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EPSG!$D$121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EPSG!$N$67:$P$67</c:f>
              <c:numCache>
                <c:formatCode>0.0%</c:formatCode>
                <c:ptCount val="3"/>
                <c:pt idx="0">
                  <c:v>0.78333333333333333</c:v>
                </c:pt>
                <c:pt idx="1">
                  <c:v>0.16666666666666666</c:v>
                </c:pt>
                <c:pt idx="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0-4BF8-95AA-AC8E61B95A78}"/>
            </c:ext>
          </c:extLst>
        </c:ser>
        <c:ser>
          <c:idx val="1"/>
          <c:order val="1"/>
          <c:tx>
            <c:strRef>
              <c:f>EPSG!$D$122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EPSG!$Q$67:$S$67</c:f>
              <c:numCache>
                <c:formatCode>0.0%</c:formatCode>
                <c:ptCount val="3"/>
                <c:pt idx="0">
                  <c:v>0.18888888888888888</c:v>
                </c:pt>
                <c:pt idx="1">
                  <c:v>0.29444444444444445</c:v>
                </c:pt>
                <c:pt idx="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20-4BF8-95AA-AC8E61B95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70159"/>
        <c:axId val="1"/>
      </c:barChart>
      <c:catAx>
        <c:axId val="26677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6677015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2433144800561904"/>
          <c:y val="0.31094259371424726"/>
          <c:w val="0.39689771172969579"/>
          <c:h val="0.159751800255737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TECN. INTERACTIVES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591297947685612E-2"/>
          <c:y val="0.19170124481327802"/>
          <c:w val="0.89681740410462873"/>
          <c:h val="0.675112664858801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EPSG!$D$121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EPSG!$N$68:$P$68</c:f>
              <c:numCache>
                <c:formatCode>0.0%</c:formatCode>
                <c:ptCount val="3"/>
                <c:pt idx="0">
                  <c:v>0.82901554404145072</c:v>
                </c:pt>
                <c:pt idx="1">
                  <c:v>0.11398963730569948</c:v>
                </c:pt>
                <c:pt idx="2">
                  <c:v>5.6994818652849742E-2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11-4ABB-AEB1-908C311A422A}"/>
            </c:ext>
          </c:extLst>
        </c:ser>
        <c:ser>
          <c:idx val="1"/>
          <c:order val="1"/>
          <c:tx>
            <c:strRef>
              <c:f>EPSG!$D$122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EPSG!$E$120:$G$120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EPSG!$Q$68:$S$68</c:f>
              <c:numCache>
                <c:formatCode>0.0%</c:formatCode>
                <c:ptCount val="3"/>
                <c:pt idx="0">
                  <c:v>0.13471502590673576</c:v>
                </c:pt>
                <c:pt idx="1">
                  <c:v>0.39378238341968913</c:v>
                </c:pt>
                <c:pt idx="2">
                  <c:v>0.32642487046632124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11-4ABB-AEB1-908C311A4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60559"/>
        <c:axId val="1"/>
      </c:barChart>
      <c:catAx>
        <c:axId val="26676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6676055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1964141806217889"/>
          <c:y val="0.23545201179749439"/>
          <c:w val="0.39689771172969568"/>
          <c:h val="0.1597516032145466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 preferència del </a:t>
            </a:r>
            <a:r>
              <a:rPr lang="ca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l'EPSG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EPSG!$N$120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EPSG!$M$122:$M$129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2025</c:v>
                </c:pt>
              </c:numCache>
            </c:numRef>
          </c:cat>
          <c:val>
            <c:numRef>
              <c:f>EPSG!$O$122:$O$129</c:f>
              <c:numCache>
                <c:formatCode>0.0%</c:formatCode>
                <c:ptCount val="8"/>
                <c:pt idx="0">
                  <c:v>0.22240802675585283</c:v>
                </c:pt>
                <c:pt idx="1">
                  <c:v>0.20297029702970298</c:v>
                </c:pt>
                <c:pt idx="2">
                  <c:v>0.19748953974895397</c:v>
                </c:pt>
                <c:pt idx="3">
                  <c:v>0.18004866180048662</c:v>
                </c:pt>
                <c:pt idx="4">
                  <c:v>0.17059748427672955</c:v>
                </c:pt>
                <c:pt idx="5">
                  <c:v>0.17014925373134329</c:v>
                </c:pt>
                <c:pt idx="6">
                  <c:v>0.17163504968383017</c:v>
                </c:pt>
                <c:pt idx="7">
                  <c:v>0.18661257606490872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D-4026-BA50-DE651E438020}"/>
            </c:ext>
          </c:extLst>
        </c:ser>
        <c:ser>
          <c:idx val="1"/>
          <c:order val="1"/>
          <c:tx>
            <c:strRef>
              <c:f>EPSG!$Q$120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EPSG!$M$122:$M$129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2025</c:v>
                </c:pt>
              </c:numCache>
            </c:numRef>
          </c:cat>
          <c:val>
            <c:numRef>
              <c:f>EPSG!$R$122:$R$129</c:f>
              <c:numCache>
                <c:formatCode>0.0%</c:formatCode>
                <c:ptCount val="8"/>
                <c:pt idx="0">
                  <c:v>0.32357859531772576</c:v>
                </c:pt>
                <c:pt idx="1">
                  <c:v>0.32508250825082508</c:v>
                </c:pt>
                <c:pt idx="2">
                  <c:v>0.32719665271966525</c:v>
                </c:pt>
                <c:pt idx="3">
                  <c:v>0.32116788321167883</c:v>
                </c:pt>
                <c:pt idx="4">
                  <c:v>0.30503144654088049</c:v>
                </c:pt>
                <c:pt idx="5">
                  <c:v>0.32089552238805968</c:v>
                </c:pt>
                <c:pt idx="6">
                  <c:v>0.32791327913279134</c:v>
                </c:pt>
                <c:pt idx="7">
                  <c:v>0.33062880324543609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6D-4026-BA50-DE651E4380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 EPSA</a:t>
            </a:r>
            <a:r>
              <a:rPr lang="ca-ES" sz="1200" baseline="0"/>
              <a:t> 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EPSA!$E$129:$G$129</c:f>
              <c:numCache>
                <c:formatCode>0.0%</c:formatCode>
                <c:ptCount val="3"/>
                <c:pt idx="0">
                  <c:v>0.81385729058945189</c:v>
                </c:pt>
                <c:pt idx="1">
                  <c:v>0.15787659427783524</c:v>
                </c:pt>
                <c:pt idx="2">
                  <c:v>2.688728024819028E-2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B-4E84-AD89-49B82A968686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EPSA!$E$130:$G$130</c:f>
              <c:numCache>
                <c:formatCode>0.0%</c:formatCode>
                <c:ptCount val="3"/>
                <c:pt idx="0">
                  <c:v>0.15649775939331265</c:v>
                </c:pt>
                <c:pt idx="1">
                  <c:v>0.37194071009996554</c:v>
                </c:pt>
                <c:pt idx="2">
                  <c:v>0.28714236470182697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FB-4E84-AD89-49B82A968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688943"/>
        <c:axId val="1"/>
      </c:barChart>
      <c:catAx>
        <c:axId val="56968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56968894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Històric de preferències EPSA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EPSA!$M$132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EPSA!$N$128:$S$129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EPSA!$N$132:$S$132</c:f>
              <c:numCache>
                <c:formatCode>0.0%</c:formatCode>
                <c:ptCount val="6"/>
                <c:pt idx="0">
                  <c:v>0.79876601803512104</c:v>
                </c:pt>
                <c:pt idx="1">
                  <c:v>0.15804461319411486</c:v>
                </c:pt>
                <c:pt idx="2">
                  <c:v>4.3189368770764118E-2</c:v>
                </c:pt>
                <c:pt idx="3">
                  <c:v>0.17513051732320836</c:v>
                </c:pt>
                <c:pt idx="4">
                  <c:v>0.32225913621262459</c:v>
                </c:pt>
                <c:pt idx="5">
                  <c:v>0.32083531086853345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1-40F9-AEEE-B506DA76F42A}"/>
            </c:ext>
          </c:extLst>
        </c:ser>
        <c:ser>
          <c:idx val="1"/>
          <c:order val="1"/>
          <c:tx>
            <c:strRef>
              <c:f>EPSA!$M$133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EPSA!$N$128:$S$129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EPSA!$N$133:$S$133</c:f>
              <c:numCache>
                <c:formatCode>0.0%</c:formatCode>
                <c:ptCount val="6"/>
                <c:pt idx="0">
                  <c:v>0.80939098093909811</c:v>
                </c:pt>
                <c:pt idx="1">
                  <c:v>0.15109251510925151</c:v>
                </c:pt>
                <c:pt idx="2">
                  <c:v>3.7656903765690378E-2</c:v>
                </c:pt>
                <c:pt idx="3">
                  <c:v>0.16225011622501162</c:v>
                </c:pt>
                <c:pt idx="4">
                  <c:v>0.32821943282194327</c:v>
                </c:pt>
                <c:pt idx="5">
                  <c:v>0.31706183170618318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1-40F9-AEEE-B506DA76F42A}"/>
            </c:ext>
          </c:extLst>
        </c:ser>
        <c:ser>
          <c:idx val="2"/>
          <c:order val="2"/>
          <c:tx>
            <c:strRef>
              <c:f>EPSA!$M$134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EPSA!$N$128:$S$129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EPSA!$N$134:$S$134</c:f>
              <c:numCache>
                <c:formatCode>0.0%</c:formatCode>
                <c:ptCount val="6"/>
                <c:pt idx="0">
                  <c:v>0.80784844384303112</c:v>
                </c:pt>
                <c:pt idx="1">
                  <c:v>0.15787099684258007</c:v>
                </c:pt>
                <c:pt idx="2">
                  <c:v>3.2927379341452415E-2</c:v>
                </c:pt>
                <c:pt idx="3">
                  <c:v>0.16057735678845286</c:v>
                </c:pt>
                <c:pt idx="4">
                  <c:v>0.33288227334235454</c:v>
                </c:pt>
                <c:pt idx="5">
                  <c:v>0.3175462336490753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31-40F9-AEEE-B506DA76F42A}"/>
            </c:ext>
          </c:extLst>
        </c:ser>
        <c:ser>
          <c:idx val="3"/>
          <c:order val="3"/>
          <c:tx>
            <c:strRef>
              <c:f>EPSA!$M$135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EPSA!$N$128:$S$129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EPSA!$N$135:$S$135</c:f>
              <c:numCache>
                <c:formatCode>0.0%</c:formatCode>
                <c:ptCount val="6"/>
                <c:pt idx="0">
                  <c:v>0.82174840085287848</c:v>
                </c:pt>
                <c:pt idx="1">
                  <c:v>0.15053304904051173</c:v>
                </c:pt>
                <c:pt idx="2">
                  <c:v>2.7292110874200425E-2</c:v>
                </c:pt>
                <c:pt idx="3">
                  <c:v>0.14925373134328357</c:v>
                </c:pt>
                <c:pt idx="4">
                  <c:v>0.35991471215351811</c:v>
                </c:pt>
                <c:pt idx="5">
                  <c:v>0.30788912579957356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31-40F9-AEEE-B506DA76F42A}"/>
            </c:ext>
          </c:extLst>
        </c:ser>
        <c:ser>
          <c:idx val="4"/>
          <c:order val="4"/>
          <c:tx>
            <c:strRef>
              <c:f>EPSA!$M$136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EPSA!$N$128:$S$129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EPSA!$N$136:$S$136</c:f>
              <c:numCache>
                <c:formatCode>0.0%</c:formatCode>
                <c:ptCount val="6"/>
                <c:pt idx="0">
                  <c:v>0.806732223903177</c:v>
                </c:pt>
                <c:pt idx="1">
                  <c:v>0.16452344931921331</c:v>
                </c:pt>
                <c:pt idx="2">
                  <c:v>2.7987897125567322E-2</c:v>
                </c:pt>
                <c:pt idx="3">
                  <c:v>0.1573373676248109</c:v>
                </c:pt>
                <c:pt idx="4">
                  <c:v>0.36459909228441756</c:v>
                </c:pt>
                <c:pt idx="5">
                  <c:v>0.29652042360060515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31-40F9-AEEE-B506DA76F42A}"/>
            </c:ext>
          </c:extLst>
        </c:ser>
        <c:ser>
          <c:idx val="5"/>
          <c:order val="5"/>
          <c:tx>
            <c:strRef>
              <c:f>EPSA!$M$137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EPSA!$N$128:$S$129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EPSA!$N$137:$S$137</c:f>
              <c:numCache>
                <c:formatCode>0.0%</c:formatCode>
                <c:ptCount val="6"/>
                <c:pt idx="0">
                  <c:v>0.81385729058945189</c:v>
                </c:pt>
                <c:pt idx="1">
                  <c:v>0.15787659427783524</c:v>
                </c:pt>
                <c:pt idx="2">
                  <c:v>2.688728024819028E-2</c:v>
                </c:pt>
                <c:pt idx="3">
                  <c:v>0.15649775939331265</c:v>
                </c:pt>
                <c:pt idx="4">
                  <c:v>0.37194071009996554</c:v>
                </c:pt>
                <c:pt idx="5">
                  <c:v>0.28714236470182697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C-47C3-89ED-446A14BCA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691343"/>
        <c:axId val="1"/>
      </c:barChart>
      <c:catAx>
        <c:axId val="569691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969134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ENG. DISSENY INDUSTRIAL</a:t>
            </a:r>
            <a:r>
              <a:rPr lang="ca-ES" sz="1200" b="1" baseline="0"/>
              <a:t> I DESENV. DE PRODUCTES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052396878483832E-2"/>
          <c:y val="0.26638888888888895"/>
          <c:w val="0.90189520624303232"/>
          <c:h val="0.616536745406824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EPSA!$N$91:$P$91</c:f>
              <c:numCache>
                <c:formatCode>0.0%</c:formatCode>
                <c:ptCount val="3"/>
                <c:pt idx="0">
                  <c:v>0.8607242339832869</c:v>
                </c:pt>
                <c:pt idx="1">
                  <c:v>0.12813370473537605</c:v>
                </c:pt>
                <c:pt idx="2">
                  <c:v>1.1142061281337047E-2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E6-4B19-9058-528F1E958F6F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EPSA!$Q$91:$S$91</c:f>
              <c:numCache>
                <c:formatCode>0.0%</c:formatCode>
                <c:ptCount val="3"/>
                <c:pt idx="0">
                  <c:v>0.11977715877437325</c:v>
                </c:pt>
                <c:pt idx="1">
                  <c:v>0.33147632311977715</c:v>
                </c:pt>
                <c:pt idx="2">
                  <c:v>0.37047353760445684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E6-4B19-9058-528F1E958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699023"/>
        <c:axId val="1"/>
      </c:barChart>
      <c:catAx>
        <c:axId val="569699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56969902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0652318460192476"/>
          <c:y val="0.40616016083095996"/>
          <c:w val="0.75640699912510934"/>
          <c:h val="9.375048863572904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ENG. INFORMÀTICA</a:t>
            </a:r>
            <a:endParaRPr lang="ca-ES" sz="1200" b="1" baseline="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052396878483832E-2"/>
          <c:y val="0.26638888888888895"/>
          <c:w val="0.90189520624303232"/>
          <c:h val="0.616536745406824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EPSA!$N$92:$P$92</c:f>
              <c:numCache>
                <c:formatCode>0.0%</c:formatCode>
                <c:ptCount val="3"/>
                <c:pt idx="0">
                  <c:v>0.79640718562874246</c:v>
                </c:pt>
                <c:pt idx="1">
                  <c:v>0.15868263473053892</c:v>
                </c:pt>
                <c:pt idx="2">
                  <c:v>4.4910179640718563E-2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3-4983-81D6-FDC053BC2C54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EPSA!$Q$92:$S$92</c:f>
              <c:numCache>
                <c:formatCode>0.0%</c:formatCode>
                <c:ptCount val="3"/>
                <c:pt idx="0">
                  <c:v>0.16167664670658682</c:v>
                </c:pt>
                <c:pt idx="1">
                  <c:v>0.32634730538922158</c:v>
                </c:pt>
                <c:pt idx="2">
                  <c:v>0.35029940119760478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33-4983-81D6-FDC053BC2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691823"/>
        <c:axId val="1"/>
      </c:barChart>
      <c:catAx>
        <c:axId val="569691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56969182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9901312335958"/>
          <c:y val="0.2849477857820964"/>
          <c:w val="0.75640699912510934"/>
          <c:h val="9.375048863572904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ADMINISTRACIÓ I DIRECCIÓ</a:t>
            </a:r>
            <a:r>
              <a:rPr lang="ca-ES" sz="1200" b="1" baseline="0"/>
              <a:t> D'EMPRESES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052396878483832E-2"/>
          <c:y val="0.26638888888888895"/>
          <c:w val="0.90189520624303232"/>
          <c:h val="0.616536745406824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EPSA!$N$93:$P$93</c:f>
              <c:numCache>
                <c:formatCode>0.0%</c:formatCode>
                <c:ptCount val="3"/>
                <c:pt idx="0">
                  <c:v>0.84420289855072461</c:v>
                </c:pt>
                <c:pt idx="1">
                  <c:v>0.14855072463768115</c:v>
                </c:pt>
                <c:pt idx="2">
                  <c:v>7.246376811594203E-3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A-4221-8E5D-3748C68783EA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EPSA!$Q$93:$S$93</c:f>
              <c:numCache>
                <c:formatCode>0.0%</c:formatCode>
                <c:ptCount val="3"/>
                <c:pt idx="0">
                  <c:v>0.12681159420289856</c:v>
                </c:pt>
                <c:pt idx="1">
                  <c:v>0.46376811594202899</c:v>
                </c:pt>
                <c:pt idx="2">
                  <c:v>0.22463768115942029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3A-4221-8E5D-3748C6878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708623"/>
        <c:axId val="1"/>
      </c:barChart>
      <c:catAx>
        <c:axId val="569708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56970862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9901312335958"/>
          <c:y val="0.28494771486897469"/>
          <c:w val="0.75640699912510934"/>
          <c:h val="9.3750503409296082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ENG. ELÈCTRICA</a:t>
            </a:r>
            <a:endParaRPr lang="ca-ES" sz="1200" b="1" baseline="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052396878483832E-2"/>
          <c:y val="0.18861137448410287"/>
          <c:w val="0.90189520624303232"/>
          <c:h val="0.6827140155321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EPSA!$N$94:$P$94</c:f>
              <c:numCache>
                <c:formatCode>0.0%</c:formatCode>
                <c:ptCount val="3"/>
                <c:pt idx="0">
                  <c:v>0.76623376623376627</c:v>
                </c:pt>
                <c:pt idx="1">
                  <c:v>0.21645021645021645</c:v>
                </c:pt>
                <c:pt idx="2">
                  <c:v>1.7316017316017316E-2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93-4C6E-AC8A-20FFAECCDC08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EPSA!$Q$94:$S$94</c:f>
              <c:numCache>
                <c:formatCode>0.0%</c:formatCode>
                <c:ptCount val="3"/>
                <c:pt idx="0">
                  <c:v>0.18614718614718614</c:v>
                </c:pt>
                <c:pt idx="1">
                  <c:v>0.34632034632034631</c:v>
                </c:pt>
                <c:pt idx="2">
                  <c:v>0.21645021645021645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93-4C6E-AC8A-20FFAECCD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680303"/>
        <c:axId val="1"/>
      </c:barChart>
      <c:catAx>
        <c:axId val="569680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56968030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9901312335958"/>
          <c:y val="0.28494771486897469"/>
          <c:w val="0.75640699912510934"/>
          <c:h val="9.3750503409296082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ENG. MECÀNICA</a:t>
            </a:r>
            <a:endParaRPr lang="ca-ES" sz="1200" b="1" baseline="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052396878483832E-2"/>
          <c:y val="0.18861137448410287"/>
          <c:w val="0.90189520624303232"/>
          <c:h val="0.6827140155321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EPSA!$N$95:$P$95</c:f>
              <c:numCache>
                <c:formatCode>0.0%</c:formatCode>
                <c:ptCount val="3"/>
                <c:pt idx="0">
                  <c:v>0.77935943060498225</c:v>
                </c:pt>
                <c:pt idx="1">
                  <c:v>0.199288256227758</c:v>
                </c:pt>
                <c:pt idx="2">
                  <c:v>2.1352313167259787E-2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E6-4BCC-BEDD-31E8E16BB547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EPSA!$Q$95:$S$95</c:f>
              <c:numCache>
                <c:formatCode>0.0%</c:formatCode>
                <c:ptCount val="3"/>
                <c:pt idx="0">
                  <c:v>0.18861209964412812</c:v>
                </c:pt>
                <c:pt idx="1">
                  <c:v>0.40035587188612098</c:v>
                </c:pt>
                <c:pt idx="2">
                  <c:v>0.23843416370106763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E6-4BCC-BEDD-31E8E16BB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695663"/>
        <c:axId val="1"/>
      </c:barChart>
      <c:catAx>
        <c:axId val="56969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56969566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990100230759746"/>
          <c:y val="0.2849477857820964"/>
          <c:w val="0.75640684176222939"/>
          <c:h val="9.375048863572904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ENG. QUÍMICA</a:t>
            </a:r>
            <a:endParaRPr lang="ca-ES" sz="1200" b="1" baseline="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052396878483832E-2"/>
          <c:y val="0.18861137448410287"/>
          <c:w val="0.90189520624303232"/>
          <c:h val="0.6827140155321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EPSA!$N$97:$P$97</c:f>
              <c:numCache>
                <c:formatCode>0.0%</c:formatCode>
                <c:ptCount val="3"/>
                <c:pt idx="0">
                  <c:v>0.76264591439688711</c:v>
                </c:pt>
                <c:pt idx="1">
                  <c:v>0.22178988326848248</c:v>
                </c:pt>
                <c:pt idx="2">
                  <c:v>1.1673151750972763E-2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17-4A85-A844-F4829530FF9C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EPSA!$Q$97:$S$97</c:f>
              <c:numCache>
                <c:formatCode>0.0%</c:formatCode>
                <c:ptCount val="3"/>
                <c:pt idx="0">
                  <c:v>0.2140077821011673</c:v>
                </c:pt>
                <c:pt idx="1">
                  <c:v>0.42412451361867703</c:v>
                </c:pt>
                <c:pt idx="2">
                  <c:v>0.20622568093385213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17-4A85-A844-F4829530F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4774623"/>
        <c:axId val="1"/>
      </c:barChart>
      <c:catAx>
        <c:axId val="210477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10477462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990100230759746"/>
          <c:y val="0.2849477857820964"/>
          <c:w val="0.75640684176222939"/>
          <c:h val="9.375048863572904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 preferència del </a:t>
            </a:r>
            <a:r>
              <a:rPr lang="ca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l'EPSA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EPSA!$N$128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EPSA!$M$130:$M$137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EPSA!$O$130:$O$137</c:f>
              <c:numCache>
                <c:formatCode>0.0%</c:formatCode>
                <c:ptCount val="8"/>
                <c:pt idx="0">
                  <c:v>0.19564115560060821</c:v>
                </c:pt>
                <c:pt idx="1">
                  <c:v>0.17316455696202532</c:v>
                </c:pt>
                <c:pt idx="2">
                  <c:v>0.15804461319411486</c:v>
                </c:pt>
                <c:pt idx="3">
                  <c:v>0.15109251510925151</c:v>
                </c:pt>
                <c:pt idx="4">
                  <c:v>0.15787099684258007</c:v>
                </c:pt>
                <c:pt idx="5">
                  <c:v>0.15053304904051173</c:v>
                </c:pt>
                <c:pt idx="6">
                  <c:v>0.16452344931921331</c:v>
                </c:pt>
                <c:pt idx="7">
                  <c:v>0.15787659427783524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FE-427F-A46F-7B4CF27E2D23}"/>
            </c:ext>
          </c:extLst>
        </c:ser>
        <c:ser>
          <c:idx val="1"/>
          <c:order val="1"/>
          <c:tx>
            <c:strRef>
              <c:f>EPSG!$Q$120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EPSA!$M$130:$M$137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EPSA!$R$130:$R$137</c:f>
              <c:numCache>
                <c:formatCode>0.0%</c:formatCode>
                <c:ptCount val="8"/>
                <c:pt idx="0">
                  <c:v>0.32032437911809425</c:v>
                </c:pt>
                <c:pt idx="1">
                  <c:v>0.33164556962025316</c:v>
                </c:pt>
                <c:pt idx="2">
                  <c:v>0.32225913621262459</c:v>
                </c:pt>
                <c:pt idx="3">
                  <c:v>0.32821943282194327</c:v>
                </c:pt>
                <c:pt idx="4">
                  <c:v>0.33288227334235454</c:v>
                </c:pt>
                <c:pt idx="5">
                  <c:v>0.35991471215351811</c:v>
                </c:pt>
                <c:pt idx="6">
                  <c:v>0.36459909228441756</c:v>
                </c:pt>
                <c:pt idx="7">
                  <c:v>0.37194071009996554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FE-427F-A46F-7B4CF27E2D2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GRAU EN ENG. MECÀNICA</a:t>
            </a:r>
            <a:endParaRPr lang="ca-ES" sz="1200" b="1" baseline="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052396878483832E-2"/>
          <c:y val="0.18861137448410287"/>
          <c:w val="0.90189520624303232"/>
          <c:h val="0.6827140155321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EPSA!$D$129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EPSA!$N$95:$P$95</c:f>
              <c:numCache>
                <c:formatCode>0.0%</c:formatCode>
                <c:ptCount val="3"/>
                <c:pt idx="0">
                  <c:v>0.77935943060498225</c:v>
                </c:pt>
                <c:pt idx="1">
                  <c:v>0.199288256227758</c:v>
                </c:pt>
                <c:pt idx="2">
                  <c:v>2.1352313167259787E-2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9-4822-98DF-5A93E608AF48}"/>
            </c:ext>
          </c:extLst>
        </c:ser>
        <c:ser>
          <c:idx val="1"/>
          <c:order val="1"/>
          <c:tx>
            <c:strRef>
              <c:f>EPSA!$D$130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EPSA!$E$128:$G$128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EPSA!$Q$95:$S$95</c:f>
              <c:numCache>
                <c:formatCode>0.0%</c:formatCode>
                <c:ptCount val="3"/>
                <c:pt idx="0">
                  <c:v>0.18861209964412812</c:v>
                </c:pt>
                <c:pt idx="1">
                  <c:v>0.40035587188612098</c:v>
                </c:pt>
                <c:pt idx="2">
                  <c:v>0.23843416370106763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79-4822-98DF-5A93E608A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9695663"/>
        <c:axId val="1"/>
      </c:barChart>
      <c:catAx>
        <c:axId val="56969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56969566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990100230759746"/>
          <c:y val="0.2849477857820964"/>
          <c:w val="0.75640684176222939"/>
          <c:h val="9.375048863572904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Preferència general ETSA</a:t>
            </a:r>
            <a:r>
              <a:rPr lang="ca-ES" sz="1100" baseline="0"/>
              <a:t> Curs</a:t>
            </a:r>
            <a:r>
              <a:rPr lang="ca-ES" sz="1100"/>
              <a:t> 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ETSA!$D$81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ETSA!$E$80:$G$80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ETSA!$E$81:$G$81</c:f>
              <c:numCache>
                <c:formatCode>0.0%</c:formatCode>
                <c:ptCount val="3"/>
                <c:pt idx="0">
                  <c:v>0.82332238385734402</c:v>
                </c:pt>
                <c:pt idx="1">
                  <c:v>0.11403097137494134</c:v>
                </c:pt>
                <c:pt idx="2">
                  <c:v>4.2702956358517126E-2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9A-4078-9C27-A62EE78ED9F2}"/>
            </c:ext>
          </c:extLst>
        </c:ser>
        <c:ser>
          <c:idx val="1"/>
          <c:order val="1"/>
          <c:tx>
            <c:strRef>
              <c:f>ETSA!$D$82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ETSA!$E$80:$G$80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ETSA!$E$82:$G$82</c:f>
              <c:numCache>
                <c:formatCode>0.0%</c:formatCode>
                <c:ptCount val="3"/>
                <c:pt idx="0">
                  <c:v>0.13303613327076491</c:v>
                </c:pt>
                <c:pt idx="1">
                  <c:v>0.30994838104176442</c:v>
                </c:pt>
                <c:pt idx="2">
                  <c:v>0.34326607226654154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9A-4078-9C27-A62EE78ED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58159"/>
        <c:axId val="1"/>
      </c:barChart>
      <c:catAx>
        <c:axId val="266758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6675815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884902840059793E-2"/>
          <c:y val="0.15206060606060606"/>
          <c:w val="0.93423019431988041"/>
          <c:h val="0.6250808876163206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ETSA!$M$85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ETSA!$N$80:$V$81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ETSA!$N$85:$V$85</c:f>
              <c:numCache>
                <c:formatCode>0.0%</c:formatCode>
                <c:ptCount val="6"/>
                <c:pt idx="0">
                  <c:v>0.81863395225464186</c:v>
                </c:pt>
                <c:pt idx="1">
                  <c:v>0.10974801061007958</c:v>
                </c:pt>
                <c:pt idx="2">
                  <c:v>5.3050397877984087E-2</c:v>
                </c:pt>
                <c:pt idx="3">
                  <c:v>0.13759946949602123</c:v>
                </c:pt>
                <c:pt idx="4">
                  <c:v>0.29476127320954909</c:v>
                </c:pt>
                <c:pt idx="5">
                  <c:v>0.36538461538461536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1-4550-A10F-4B011CC2B4B2}"/>
            </c:ext>
          </c:extLst>
        </c:ser>
        <c:ser>
          <c:idx val="3"/>
          <c:order val="1"/>
          <c:tx>
            <c:strRef>
              <c:f>ETSA!$M$86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ETSA!$N$80:$V$81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ETSA!$N$86:$V$86</c:f>
              <c:numCache>
                <c:formatCode>0.0%</c:formatCode>
                <c:ptCount val="6"/>
                <c:pt idx="0">
                  <c:v>0.82354685646500592</c:v>
                </c:pt>
                <c:pt idx="1">
                  <c:v>0.11387900355871886</c:v>
                </c:pt>
                <c:pt idx="2">
                  <c:v>5.2491103202846973E-2</c:v>
                </c:pt>
                <c:pt idx="3">
                  <c:v>0.14145907473309607</c:v>
                </c:pt>
                <c:pt idx="4">
                  <c:v>0.29507710557532624</c:v>
                </c:pt>
                <c:pt idx="5">
                  <c:v>0.36773428232502964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B1-4550-A10F-4B011CC2B4B2}"/>
            </c:ext>
          </c:extLst>
        </c:ser>
        <c:ser>
          <c:idx val="4"/>
          <c:order val="2"/>
          <c:tx>
            <c:strRef>
              <c:f>ETSA!$M$87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ETSA!$N$80:$V$81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ETSA!$N$87:$V$87</c:f>
              <c:numCache>
                <c:formatCode>0.0%</c:formatCode>
                <c:ptCount val="6"/>
                <c:pt idx="0">
                  <c:v>0.84079335298847491</c:v>
                </c:pt>
                <c:pt idx="1">
                  <c:v>0.10854998659876709</c:v>
                </c:pt>
                <c:pt idx="2">
                  <c:v>5.0388635754489416E-2</c:v>
                </c:pt>
                <c:pt idx="3">
                  <c:v>0.13347627981774324</c:v>
                </c:pt>
                <c:pt idx="4">
                  <c:v>0.28598231037255428</c:v>
                </c:pt>
                <c:pt idx="5">
                  <c:v>0.38113106405789332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B1-4550-A10F-4B011CC2B4B2}"/>
            </c:ext>
          </c:extLst>
        </c:ser>
        <c:ser>
          <c:idx val="5"/>
          <c:order val="3"/>
          <c:tx>
            <c:strRef>
              <c:f>ETSA!$M$88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ETSA!$N$80:$V$81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ETSA!$T$88:$V$88</c:f>
            </c:numRef>
          </c:val>
          <c:extLst>
            <c:ext xmlns:c16="http://schemas.microsoft.com/office/drawing/2014/chart" uri="{C3380CC4-5D6E-409C-BE32-E72D297353CC}">
              <c16:uniqueId val="{00000000-2C61-4723-A4CE-0381E589B14A}"/>
            </c:ext>
          </c:extLst>
        </c:ser>
        <c:ser>
          <c:idx val="0"/>
          <c:order val="4"/>
          <c:tx>
            <c:strRef>
              <c:f>ETSA!$M$88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ETSA!$N$88:$S$88</c:f>
              <c:numCache>
                <c:formatCode>0.0%</c:formatCode>
                <c:ptCount val="6"/>
                <c:pt idx="0">
                  <c:v>0.81811263318112637</c:v>
                </c:pt>
                <c:pt idx="1">
                  <c:v>0.11694571283612379</c:v>
                </c:pt>
                <c:pt idx="2">
                  <c:v>4.5915778792491119E-2</c:v>
                </c:pt>
                <c:pt idx="3">
                  <c:v>0.13749365804160324</c:v>
                </c:pt>
                <c:pt idx="4">
                  <c:v>0.29832572298325721</c:v>
                </c:pt>
                <c:pt idx="5">
                  <c:v>0.35362760020294265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2-4715-8FEC-4557BE4B656D}"/>
            </c:ext>
          </c:extLst>
        </c:ser>
        <c:ser>
          <c:idx val="6"/>
          <c:order val="5"/>
          <c:tx>
            <c:strRef>
              <c:f>ETSA!$M$89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ETSA!$N$89:$S$89</c:f>
              <c:numCache>
                <c:formatCode>0.0%</c:formatCode>
                <c:ptCount val="6"/>
                <c:pt idx="0">
                  <c:v>0.82332238385734402</c:v>
                </c:pt>
                <c:pt idx="1">
                  <c:v>0.11403097137494134</c:v>
                </c:pt>
                <c:pt idx="2">
                  <c:v>4.2702956358517126E-2</c:v>
                </c:pt>
                <c:pt idx="3">
                  <c:v>0.13303613327076491</c:v>
                </c:pt>
                <c:pt idx="4">
                  <c:v>0.30994838104176442</c:v>
                </c:pt>
                <c:pt idx="5">
                  <c:v>0.34326607226654154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2-4715-8FEC-4557BE4B6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61519"/>
        <c:axId val="1"/>
      </c:barChart>
      <c:catAx>
        <c:axId val="266761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ca-ES"/>
          </a:p>
        </c:txPr>
        <c:crossAx val="26676151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60001171728534"/>
          <c:y val="0.28298550519022964"/>
          <c:w val="0.50133588705848009"/>
          <c:h val="0.10432844714111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d'Arquitectura</a:t>
            </a:r>
            <a:endParaRPr lang="ca-ES" sz="1050"/>
          </a:p>
        </c:rich>
      </c:tx>
      <c:layout>
        <c:manualLayout>
          <c:xMode val="edge"/>
          <c:yMode val="edge"/>
          <c:x val="2.4388888888888891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7171296296296296"/>
          <c:w val="0.93888888888888888"/>
          <c:h val="0.726465806357538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ETSA!$N$80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ETSA!$M$82:$M$89</c15:sqref>
                  </c15:fullRef>
                </c:ext>
              </c:extLst>
              <c:f>ETSA!$M$83:$M$89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ETSA!$O$82:$O$89</c15:sqref>
                  </c15:fullRef>
                </c:ext>
              </c:extLst>
              <c:f>ETSA!$O$83:$O$89</c:f>
              <c:numCache>
                <c:formatCode>0.0%</c:formatCode>
                <c:ptCount val="7"/>
                <c:pt idx="0">
                  <c:v>0.12005219660722052</c:v>
                </c:pt>
                <c:pt idx="1">
                  <c:v>0.11758034026465028</c:v>
                </c:pt>
                <c:pt idx="2">
                  <c:v>0.10974801061007958</c:v>
                </c:pt>
                <c:pt idx="3">
                  <c:v>0.11387900355871886</c:v>
                </c:pt>
                <c:pt idx="4">
                  <c:v>0.10854998659876709</c:v>
                </c:pt>
                <c:pt idx="5">
                  <c:v>0.11694571283612379</c:v>
                </c:pt>
                <c:pt idx="6">
                  <c:v>0.11403097137494134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0D-4F8E-AE00-A0C9C6D991D3}"/>
            </c:ext>
          </c:extLst>
        </c:ser>
        <c:ser>
          <c:idx val="1"/>
          <c:order val="1"/>
          <c:tx>
            <c:strRef>
              <c:f>ETSA!$Q$80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ETSA!$M$82:$M$89</c15:sqref>
                  </c15:fullRef>
                </c:ext>
              </c:extLst>
              <c:f>ETSA!$M$83:$M$89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ETSA!$R$82:$R$89</c15:sqref>
                  </c15:fullRef>
                </c:ext>
              </c:extLst>
              <c:f>ETSA!$R$83:$R$89</c:f>
              <c:numCache>
                <c:formatCode>#,#00%</c:formatCode>
                <c:ptCount val="7"/>
                <c:pt idx="0">
                  <c:v>0.29360591561548499</c:v>
                </c:pt>
                <c:pt idx="1">
                  <c:v>0.28884688090737243</c:v>
                </c:pt>
                <c:pt idx="2">
                  <c:v>0.29476127320954909</c:v>
                </c:pt>
                <c:pt idx="3">
                  <c:v>0.29507710557532624</c:v>
                </c:pt>
                <c:pt idx="4">
                  <c:v>0.28598231037255428</c:v>
                </c:pt>
                <c:pt idx="5">
                  <c:v>0.29832572298325721</c:v>
                </c:pt>
                <c:pt idx="6">
                  <c:v>0.30994838104176442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0D-4F8E-AE00-A0C9C6D991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492520959151965"/>
          <c:y val="2.8355784653881954E-2"/>
          <c:w val="0.22016563463547642"/>
          <c:h val="0.15682925051035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Preferència general </a:t>
            </a:r>
            <a:r>
              <a:rPr lang="ca-E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ETSECCP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Curs 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ETSICCP!$D$111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ETSICCP!$E$110:$G$110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ETSICCP!$E$111:$G$111</c:f>
              <c:numCache>
                <c:formatCode>0.0%</c:formatCode>
                <c:ptCount val="3"/>
                <c:pt idx="0">
                  <c:v>0.90530077427039901</c:v>
                </c:pt>
                <c:pt idx="1">
                  <c:v>6.432400238237046E-2</c:v>
                </c:pt>
                <c:pt idx="2">
                  <c:v>2.6206075044669448E-2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B-4BBA-BAC2-DD6D9A2B5FAD}"/>
            </c:ext>
          </c:extLst>
        </c:ser>
        <c:ser>
          <c:idx val="1"/>
          <c:order val="1"/>
          <c:tx>
            <c:strRef>
              <c:f>ETSICCP!$D$112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ETSICCP!$E$110:$G$110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ETSICCP!$E$112:$G$112</c:f>
              <c:numCache>
                <c:formatCode>0.0%</c:formatCode>
                <c:ptCount val="3"/>
                <c:pt idx="0">
                  <c:v>7.266229898749256E-2</c:v>
                </c:pt>
                <c:pt idx="1">
                  <c:v>0.33293627159023226</c:v>
                </c:pt>
                <c:pt idx="2">
                  <c:v>0.33829660512209647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6B-4BBA-BAC2-DD6D9A2B5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401615"/>
        <c:axId val="1"/>
      </c:barChart>
      <c:catAx>
        <c:axId val="2095401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0954016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ETSECCP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73809523809524E-2"/>
          <c:y val="0.1486814814814815"/>
          <c:w val="0.93452380952380953"/>
          <c:h val="0.5800790901137358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ETSICCP!$M$114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ETSICCP!$N$110:$S$111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ETSICCP!$N$114:$S$114</c:f>
              <c:numCache>
                <c:formatCode>0.0%</c:formatCode>
                <c:ptCount val="6"/>
                <c:pt idx="0">
                  <c:v>0.8813928182807399</c:v>
                </c:pt>
                <c:pt idx="1">
                  <c:v>7.5081610446137106E-2</c:v>
                </c:pt>
                <c:pt idx="2">
                  <c:v>3.1556039173014146E-2</c:v>
                </c:pt>
                <c:pt idx="3">
                  <c:v>8.3786724700761692E-2</c:v>
                </c:pt>
                <c:pt idx="4">
                  <c:v>0.2763873775843308</c:v>
                </c:pt>
                <c:pt idx="5">
                  <c:v>0.42872687704026113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B-48CB-8F9E-157D39EDBFE9}"/>
            </c:ext>
          </c:extLst>
        </c:ser>
        <c:ser>
          <c:idx val="2"/>
          <c:order val="1"/>
          <c:tx>
            <c:strRef>
              <c:f>ETSICCP!$M$115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ETSICCP!$N$110:$S$111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ETSICCP!$N$115:$S$115</c:f>
              <c:numCache>
                <c:formatCode>0.0%</c:formatCode>
                <c:ptCount val="6"/>
                <c:pt idx="0">
                  <c:v>0.89068825910931171</c:v>
                </c:pt>
                <c:pt idx="1">
                  <c:v>7.3886639676113364E-2</c:v>
                </c:pt>
                <c:pt idx="2">
                  <c:v>2.6315789473684209E-2</c:v>
                </c:pt>
                <c:pt idx="3">
                  <c:v>8.4008097165991905E-2</c:v>
                </c:pt>
                <c:pt idx="4">
                  <c:v>0.29048582995951416</c:v>
                </c:pt>
                <c:pt idx="5">
                  <c:v>0.42307692307692307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B-48CB-8F9E-157D39EDBFE9}"/>
            </c:ext>
          </c:extLst>
        </c:ser>
        <c:ser>
          <c:idx val="3"/>
          <c:order val="2"/>
          <c:tx>
            <c:strRef>
              <c:f>ETSICCP!$M$116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ETSICCP!$N$110:$S$111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ETSICCP!$N$116:$S$116</c:f>
              <c:numCache>
                <c:formatCode>0.0%</c:formatCode>
                <c:ptCount val="6"/>
                <c:pt idx="0">
                  <c:v>0.89063867016622922</c:v>
                </c:pt>
                <c:pt idx="1">
                  <c:v>7.9615048118985121E-2</c:v>
                </c:pt>
                <c:pt idx="2">
                  <c:v>2.5371828521434821E-2</c:v>
                </c:pt>
                <c:pt idx="3">
                  <c:v>8.3114610673665795E-2</c:v>
                </c:pt>
                <c:pt idx="4">
                  <c:v>0.26421697287839019</c:v>
                </c:pt>
                <c:pt idx="5">
                  <c:v>0.39807524059492566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AB-48CB-8F9E-157D39EDBFE9}"/>
            </c:ext>
          </c:extLst>
        </c:ser>
        <c:ser>
          <c:idx val="4"/>
          <c:order val="3"/>
          <c:tx>
            <c:strRef>
              <c:f>ETSICCP!$M$117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ETSICCP!$N$110:$S$111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ETSICCP!$N$117:$S$117</c:f>
              <c:numCache>
                <c:formatCode>0.0%</c:formatCode>
                <c:ptCount val="6"/>
                <c:pt idx="0">
                  <c:v>0.91402013942680094</c:v>
                </c:pt>
                <c:pt idx="1">
                  <c:v>6.4291247095274978E-2</c:v>
                </c:pt>
                <c:pt idx="2">
                  <c:v>2.1688613477924088E-2</c:v>
                </c:pt>
                <c:pt idx="3">
                  <c:v>6.8164213787761427E-2</c:v>
                </c:pt>
                <c:pt idx="4">
                  <c:v>0.26258714175058095</c:v>
                </c:pt>
                <c:pt idx="5">
                  <c:v>0.42912470952749804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AB-48CB-8F9E-157D39EDBFE9}"/>
            </c:ext>
          </c:extLst>
        </c:ser>
        <c:ser>
          <c:idx val="5"/>
          <c:order val="4"/>
          <c:tx>
            <c:strRef>
              <c:f>ETSICCP!$M$118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ETSICCP!$N$110:$S$111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ETSICCP!$N$118:$S$118</c:f>
              <c:numCache>
                <c:formatCode>#,#00%</c:formatCode>
                <c:ptCount val="6"/>
                <c:pt idx="0">
                  <c:v>0.90580204778156992</c:v>
                </c:pt>
                <c:pt idx="1">
                  <c:v>6.552901023890785E-2</c:v>
                </c:pt>
                <c:pt idx="2">
                  <c:v>2.1843003412969283E-2</c:v>
                </c:pt>
                <c:pt idx="3">
                  <c:v>7.7133105802047783E-2</c:v>
                </c:pt>
                <c:pt idx="4">
                  <c:v>0.30511945392491469</c:v>
                </c:pt>
                <c:pt idx="5">
                  <c:v>0.3651877133105802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28-4340-A2D6-770DB48F437F}"/>
            </c:ext>
          </c:extLst>
        </c:ser>
        <c:ser>
          <c:idx val="0"/>
          <c:order val="5"/>
          <c:tx>
            <c:strRef>
              <c:f>ETSICCP!$M$119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ETSICCP!$N$119:$S$119</c:f>
              <c:numCache>
                <c:formatCode>0.0%</c:formatCode>
                <c:ptCount val="6"/>
                <c:pt idx="0">
                  <c:v>0.90530077427039901</c:v>
                </c:pt>
                <c:pt idx="1">
                  <c:v>6.432400238237046E-2</c:v>
                </c:pt>
                <c:pt idx="2">
                  <c:v>2.6206075044669448E-2</c:v>
                </c:pt>
                <c:pt idx="3">
                  <c:v>7.266229898749256E-2</c:v>
                </c:pt>
                <c:pt idx="4">
                  <c:v>0.33293627159023226</c:v>
                </c:pt>
                <c:pt idx="5">
                  <c:v>0.33829660512209647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29-42C6-8CE6-EFBC5E985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396815"/>
        <c:axId val="1"/>
      </c:barChart>
      <c:catAx>
        <c:axId val="209539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0953968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5422736220472437"/>
          <c:y val="0.27061726659167606"/>
          <c:w val="0.54577270710860004"/>
          <c:h val="0.102897061647781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 l'Esc.</a:t>
            </a:r>
            <a:r>
              <a:rPr lang="ca-ES" sz="1100" baseline="0"/>
              <a:t> Tècnica</a:t>
            </a:r>
          </a:p>
          <a:p>
            <a:pPr algn="l">
              <a:defRPr sz="1100"/>
            </a:pPr>
            <a:r>
              <a:rPr lang="ca-ES" sz="1100" baseline="0"/>
              <a:t>Superior d'Eng. Camins, Canals i Ports</a:t>
            </a:r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78377993448493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[1]Graus!$Y$3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ETSICCP!$Y$117:$Y$122</c:f>
              <c:numCache>
                <c:formatCode>General</c:formatCode>
                <c:ptCount val="6"/>
              </c:numCache>
            </c:numRef>
          </c:cat>
          <c:val>
            <c:numRef>
              <c:f>ETSICCP!$Z$117:$Z$122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C5F2-47F5-AD79-C8A762DFA07E}"/>
            </c:ext>
          </c:extLst>
        </c:ser>
        <c:ser>
          <c:idx val="1"/>
          <c:order val="1"/>
          <c:tx>
            <c:strRef>
              <c:f>[1]Graus!$Z$3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F2-47F5-AD79-C8A762DFA07E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F2-47F5-AD79-C8A762DFA07E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F2-47F5-AD79-C8A762DFA07E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F2-47F5-AD79-C8A762DFA07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ETSICCP!$Y$117:$Y$122</c:f>
              <c:numCache>
                <c:formatCode>General</c:formatCode>
                <c:ptCount val="6"/>
              </c:numCache>
            </c:numRef>
          </c:cat>
          <c:val>
            <c:numRef>
              <c:f>ETSICCP!$AA$117:$AA$122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C5F2-47F5-AD79-C8A762DFA0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7660186818449075"/>
          <c:y val="3.096116937951926E-2"/>
          <c:w val="0.2947039818636988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Camins, Canals i Ports</a:t>
            </a:r>
            <a:endParaRPr lang="ca-ES" sz="1050"/>
          </a:p>
        </c:rich>
      </c:tx>
      <c:layout>
        <c:manualLayout>
          <c:xMode val="edge"/>
          <c:yMode val="edge"/>
          <c:x val="2.4388888888888891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7171296296296296"/>
          <c:w val="0.93888888888888888"/>
          <c:h val="0.726465806357538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ETSA!$N$80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ETSA!$M$82:$M$89</c15:sqref>
                  </c15:fullRef>
                </c:ext>
              </c:extLst>
              <c:f>ETSA!$M$83:$M$89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ETSICCP!$O$112:$O$119</c15:sqref>
                  </c15:fullRef>
                </c:ext>
              </c:extLst>
              <c:f>ETSICCP!$O$113:$O$119</c:f>
              <c:numCache>
                <c:formatCode>0.0%</c:formatCode>
                <c:ptCount val="7"/>
                <c:pt idx="0">
                  <c:v>8.8362068965517238E-2</c:v>
                </c:pt>
                <c:pt idx="1">
                  <c:v>7.5081610446137106E-2</c:v>
                </c:pt>
                <c:pt idx="2">
                  <c:v>7.3886639676113364E-2</c:v>
                </c:pt>
                <c:pt idx="3">
                  <c:v>7.9615048118985121E-2</c:v>
                </c:pt>
                <c:pt idx="4">
                  <c:v>6.4291247095274978E-2</c:v>
                </c:pt>
                <c:pt idx="5">
                  <c:v>6.552901023890785E-2</c:v>
                </c:pt>
                <c:pt idx="6">
                  <c:v>6.432400238237046E-2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8-43E3-97DA-5EA2E3C5890D}"/>
            </c:ext>
          </c:extLst>
        </c:ser>
        <c:ser>
          <c:idx val="1"/>
          <c:order val="1"/>
          <c:tx>
            <c:strRef>
              <c:f>ETSA!$Q$80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ETSA!$M$82:$M$89</c15:sqref>
                  </c15:fullRef>
                </c:ext>
              </c:extLst>
              <c:f>ETSA!$M$83:$M$89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ETSICCP!$R$112:$R$119</c15:sqref>
                  </c15:fullRef>
                </c:ext>
              </c:extLst>
              <c:f>ETSICCP!$R$113:$R$119</c:f>
              <c:numCache>
                <c:formatCode>0.0%</c:formatCode>
                <c:ptCount val="7"/>
                <c:pt idx="0">
                  <c:v>0.27047413793103448</c:v>
                </c:pt>
                <c:pt idx="1">
                  <c:v>0.2763873775843308</c:v>
                </c:pt>
                <c:pt idx="2">
                  <c:v>0.29048582995951416</c:v>
                </c:pt>
                <c:pt idx="3">
                  <c:v>0.26421697287839019</c:v>
                </c:pt>
                <c:pt idx="4">
                  <c:v>0.26258714175058095</c:v>
                </c:pt>
                <c:pt idx="5">
                  <c:v>0.30511945392491469</c:v>
                </c:pt>
                <c:pt idx="6">
                  <c:v>0.33293627159023226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18-43E3-97DA-5EA2E3C589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492520959151965"/>
          <c:y val="2.8355784653881954E-2"/>
          <c:w val="0.22016563463547642"/>
          <c:h val="0.15682925051035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</a:t>
            </a:r>
            <a:r>
              <a:rPr lang="ca-ES" sz="1200" baseline="0"/>
              <a:t> </a:t>
            </a:r>
            <a:r>
              <a:rPr lang="ca-ES" sz="1200" b="1" baseline="0"/>
              <a:t>ETSIE</a:t>
            </a:r>
            <a:endParaRPr lang="ca-ES" sz="1200" b="0" baseline="0"/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aseline="0"/>
              <a:t>26-27</a:t>
            </a:r>
            <a:endParaRPr lang="ca-ES" sz="1200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ETSIE!$D$42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ETSIE!$E$42:$G$42</c:f>
              <c:numCache>
                <c:formatCode>0.00%</c:formatCode>
                <c:ptCount val="3"/>
                <c:pt idx="0">
                  <c:v>0.91077801570306927</c:v>
                </c:pt>
                <c:pt idx="1">
                  <c:v>6.852248394004283E-2</c:v>
                </c:pt>
                <c:pt idx="2">
                  <c:v>1.8558172733761598E-2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ETSIE!#REF!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AC7-4501-8381-94295CE37606}"/>
            </c:ext>
          </c:extLst>
        </c:ser>
        <c:ser>
          <c:idx val="1"/>
          <c:order val="1"/>
          <c:tx>
            <c:strRef>
              <c:f>ETSIE!$D$43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ETSIE!$E$43:$G$43</c:f>
              <c:numCache>
                <c:formatCode>0.00%</c:formatCode>
                <c:ptCount val="3"/>
                <c:pt idx="0">
                  <c:v>7.5660242683797285E-2</c:v>
                </c:pt>
                <c:pt idx="1">
                  <c:v>0.41898643825838688</c:v>
                </c:pt>
                <c:pt idx="2">
                  <c:v>0.26552462526766596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ETSIE!#REF!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AC7-4501-8381-94295CE37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410255"/>
        <c:axId val="1"/>
      </c:barChart>
      <c:catAx>
        <c:axId val="2095410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209541025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ETSEE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0527905499415336E-2"/>
          <c:y val="0.12326796409639122"/>
          <c:w val="0.93894418900116927"/>
          <c:h val="0.649549998278493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ETSIE!$M$45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ETSIE!$N$41:$S$42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ETSIE!$N$45:$S$45</c:f>
              <c:numCache>
                <c:formatCode>0.0%</c:formatCode>
                <c:ptCount val="6"/>
                <c:pt idx="0">
                  <c:v>0.87183544303797467</c:v>
                </c:pt>
                <c:pt idx="1">
                  <c:v>9.1772151898734181E-2</c:v>
                </c:pt>
                <c:pt idx="2">
                  <c:v>3.4810126582278479E-2</c:v>
                </c:pt>
                <c:pt idx="3">
                  <c:v>0.11075949367088607</c:v>
                </c:pt>
                <c:pt idx="4">
                  <c:v>0.36075949367088606</c:v>
                </c:pt>
                <c:pt idx="5">
                  <c:v>0.29588607594936711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00-4F5F-92E9-5B8B67D88849}"/>
            </c:ext>
          </c:extLst>
        </c:ser>
        <c:ser>
          <c:idx val="2"/>
          <c:order val="1"/>
          <c:tx>
            <c:strRef>
              <c:f>ETSIE!$M$46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ETSIE!$N$41:$S$42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ETSIE!$N$46:$S$46</c:f>
              <c:numCache>
                <c:formatCode>0.0%</c:formatCode>
                <c:ptCount val="6"/>
                <c:pt idx="0">
                  <c:v>0.87213997308209956</c:v>
                </c:pt>
                <c:pt idx="1">
                  <c:v>9.8250336473755043E-2</c:v>
                </c:pt>
                <c:pt idx="2">
                  <c:v>2.826379542395693E-2</c:v>
                </c:pt>
                <c:pt idx="3">
                  <c:v>0.11574697173620457</c:v>
                </c:pt>
                <c:pt idx="4">
                  <c:v>0.35935397039030953</c:v>
                </c:pt>
                <c:pt idx="5">
                  <c:v>0.30013458950201882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00-4F5F-92E9-5B8B67D88849}"/>
            </c:ext>
          </c:extLst>
        </c:ser>
        <c:ser>
          <c:idx val="3"/>
          <c:order val="2"/>
          <c:tx>
            <c:strRef>
              <c:f>ETSIE!$M$47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ETSIE!$N$41:$S$42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ETSIE!$N$47:$S$47</c:f>
              <c:numCache>
                <c:formatCode>0.0%</c:formatCode>
                <c:ptCount val="6"/>
                <c:pt idx="0">
                  <c:v>0.89569160997732422</c:v>
                </c:pt>
                <c:pt idx="1">
                  <c:v>7.2562358276643993E-2</c:v>
                </c:pt>
                <c:pt idx="2">
                  <c:v>2.834467120181406E-2</c:v>
                </c:pt>
                <c:pt idx="3">
                  <c:v>9.297052154195011E-2</c:v>
                </c:pt>
                <c:pt idx="4">
                  <c:v>0.391156462585034</c:v>
                </c:pt>
                <c:pt idx="5">
                  <c:v>0.29818594104308388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00-4F5F-92E9-5B8B67D88849}"/>
            </c:ext>
          </c:extLst>
        </c:ser>
        <c:ser>
          <c:idx val="4"/>
          <c:order val="3"/>
          <c:tx>
            <c:strRef>
              <c:f>ETSIE!$M$48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ETSIE!$N$41:$S$42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ETSIE!$N$48:$S$48</c:f>
              <c:numCache>
                <c:formatCode>0.0%</c:formatCode>
                <c:ptCount val="6"/>
                <c:pt idx="0">
                  <c:v>0.90607210626185963</c:v>
                </c:pt>
                <c:pt idx="1">
                  <c:v>6.9259962049335863E-2</c:v>
                </c:pt>
                <c:pt idx="2">
                  <c:v>2.4667931688804556E-2</c:v>
                </c:pt>
                <c:pt idx="3">
                  <c:v>8.3491461100569264E-2</c:v>
                </c:pt>
                <c:pt idx="4">
                  <c:v>0.39753320683111953</c:v>
                </c:pt>
                <c:pt idx="5">
                  <c:v>0.28462998102466791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00-4F5F-92E9-5B8B67D88849}"/>
            </c:ext>
          </c:extLst>
        </c:ser>
        <c:ser>
          <c:idx val="0"/>
          <c:order val="4"/>
          <c:tx>
            <c:strRef>
              <c:f>ETSIE!$M$49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multiLvlStrRef>
              <c:f>ETSIE!$N$41:$S$42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ETSIE!$N$49:$S$49</c:f>
              <c:numCache>
                <c:formatCode>0.0%</c:formatCode>
                <c:ptCount val="6"/>
                <c:pt idx="0">
                  <c:v>0.89560894780447386</c:v>
                </c:pt>
                <c:pt idx="1">
                  <c:v>8.2021541010770499E-2</c:v>
                </c:pt>
                <c:pt idx="2">
                  <c:v>1.9884009942004972E-2</c:v>
                </c:pt>
                <c:pt idx="3">
                  <c:v>9.196354598177299E-2</c:v>
                </c:pt>
                <c:pt idx="4">
                  <c:v>0.39188069594034797</c:v>
                </c:pt>
                <c:pt idx="5">
                  <c:v>0.29080364540182269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1B-411C-990F-AAE7FF42698B}"/>
            </c:ext>
          </c:extLst>
        </c:ser>
        <c:ser>
          <c:idx val="5"/>
          <c:order val="5"/>
          <c:tx>
            <c:strRef>
              <c:f>ETSIE!$M$50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multiLvlStrRef>
              <c:f>ETSIE!$N$41:$S$42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ETSIE!$N$50:$S$50</c:f>
              <c:numCache>
                <c:formatCode>0.0%</c:formatCode>
                <c:ptCount val="6"/>
                <c:pt idx="0">
                  <c:v>0.91077801570306927</c:v>
                </c:pt>
                <c:pt idx="1">
                  <c:v>6.852248394004283E-2</c:v>
                </c:pt>
                <c:pt idx="2">
                  <c:v>1.8558172733761598E-2</c:v>
                </c:pt>
                <c:pt idx="3">
                  <c:v>7.5660242683797285E-2</c:v>
                </c:pt>
                <c:pt idx="4">
                  <c:v>0.41898643825838688</c:v>
                </c:pt>
                <c:pt idx="5">
                  <c:v>0.26552462526766596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1B-411C-990F-AAE7FF426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389135"/>
        <c:axId val="1"/>
      </c:barChart>
      <c:catAx>
        <c:axId val="2095389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09538913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5727974628171481"/>
          <c:y val="0.1536720470636927"/>
          <c:w val="0.54272021436650963"/>
          <c:h val="9.981059115399680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de l'Edificació</a:t>
            </a:r>
          </a:p>
        </c:rich>
      </c:tx>
      <c:layout>
        <c:manualLayout>
          <c:xMode val="edge"/>
          <c:yMode val="edge"/>
          <c:x val="2.1367891513560798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2428258967629041E-2"/>
          <c:y val="0.16342592592592592"/>
          <c:w val="0.93701618547681542"/>
          <c:h val="0.7162343248760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EPSA!$N$128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EPSA!$M$130:$M$137</c15:sqref>
                  </c15:fullRef>
                </c:ext>
              </c:extLst>
              <c:f>EPSA!$M$131:$M$137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ETSIE!$O$43:$O$50</c15:sqref>
                  </c15:fullRef>
                </c:ext>
              </c:extLst>
              <c:f>ETSIE!$O$44:$O$50</c:f>
              <c:numCache>
                <c:formatCode>0.0%</c:formatCode>
                <c:ptCount val="7"/>
                <c:pt idx="0">
                  <c:v>9.1617933723196876E-2</c:v>
                </c:pt>
                <c:pt idx="1">
                  <c:v>9.1772151898734181E-2</c:v>
                </c:pt>
                <c:pt idx="2">
                  <c:v>9.8250336473755043E-2</c:v>
                </c:pt>
                <c:pt idx="3">
                  <c:v>7.2562358276643993E-2</c:v>
                </c:pt>
                <c:pt idx="4">
                  <c:v>6.9259962049335863E-2</c:v>
                </c:pt>
                <c:pt idx="5">
                  <c:v>8.2021541010770499E-2</c:v>
                </c:pt>
                <c:pt idx="6">
                  <c:v>6.852248394004283E-2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C-4890-B64F-70BBCD6D8C46}"/>
            </c:ext>
          </c:extLst>
        </c:ser>
        <c:ser>
          <c:idx val="1"/>
          <c:order val="1"/>
          <c:tx>
            <c:strRef>
              <c:f>EPSG!$Q$120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EPSA!$M$130:$M$137</c15:sqref>
                  </c15:fullRef>
                </c:ext>
              </c:extLst>
              <c:f>EPSA!$M$131:$M$137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ETSIE!$R$43:$R$50</c15:sqref>
                  </c15:fullRef>
                </c:ext>
              </c:extLst>
              <c:f>ETSIE!$R$44:$R$50</c:f>
              <c:numCache>
                <c:formatCode>0.0%</c:formatCode>
                <c:ptCount val="7"/>
                <c:pt idx="0">
                  <c:v>0.37231968810916177</c:v>
                </c:pt>
                <c:pt idx="1">
                  <c:v>0.36075949367088606</c:v>
                </c:pt>
                <c:pt idx="2">
                  <c:v>0.35935397039030953</c:v>
                </c:pt>
                <c:pt idx="3">
                  <c:v>0.391156462585034</c:v>
                </c:pt>
                <c:pt idx="4">
                  <c:v>0.39753320683111953</c:v>
                </c:pt>
                <c:pt idx="5">
                  <c:v>0.39188069594034797</c:v>
                </c:pt>
                <c:pt idx="6">
                  <c:v>0.41898643825838688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AC-4890-B64F-70BBCD6D8C4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318853893263347"/>
          <c:y val="2.8355934674832269E-2"/>
          <c:w val="0.21973403324584428"/>
          <c:h val="0.129051472732575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Preferència general </a:t>
            </a:r>
            <a:r>
              <a:rPr lang="ca-ES" b="1"/>
              <a:t>ETSEADI</a:t>
            </a:r>
            <a:r>
              <a:rPr lang="ca-ES" baseline="0"/>
              <a:t> 26-27</a:t>
            </a:r>
            <a:endParaRPr lang="ca-ES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ETSID!$D$118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ETSID!$E$117:$G$117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ETSID!$E$118:$G$118</c:f>
              <c:numCache>
                <c:formatCode>0.0%</c:formatCode>
                <c:ptCount val="3"/>
                <c:pt idx="0">
                  <c:v>0.81740259740259735</c:v>
                </c:pt>
                <c:pt idx="1">
                  <c:v>7.8701298701298703E-2</c:v>
                </c:pt>
                <c:pt idx="2">
                  <c:v>9.7142857142857142E-2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44-4C47-B50D-A3B3F814FDD3}"/>
            </c:ext>
          </c:extLst>
        </c:ser>
        <c:ser>
          <c:idx val="1"/>
          <c:order val="1"/>
          <c:tx>
            <c:strRef>
              <c:f>ETSID!$D$119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ETSID!$E$117:$G$117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ETSID!$E$119:$G$119</c:f>
              <c:numCache>
                <c:formatCode>0.0%</c:formatCode>
                <c:ptCount val="3"/>
                <c:pt idx="0">
                  <c:v>0.15376623376623377</c:v>
                </c:pt>
                <c:pt idx="1">
                  <c:v>0.26025974025974025</c:v>
                </c:pt>
                <c:pt idx="2">
                  <c:v>0.41766233766233768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44-4C47-B50D-A3B3F814F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397295"/>
        <c:axId val="1"/>
      </c:barChart>
      <c:catAx>
        <c:axId val="209539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09539729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ETSED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3660714285714284"/>
          <c:w val="0.93888888888888888"/>
          <c:h val="0.63693678915135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ETSID!$M$121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ETSID!$N$117:$S$118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ETSID!$N$121:$S$121</c:f>
              <c:numCache>
                <c:formatCode>0.0%</c:formatCode>
                <c:ptCount val="6"/>
                <c:pt idx="0">
                  <c:v>0.76264250219234142</c:v>
                </c:pt>
                <c:pt idx="1">
                  <c:v>0.11780181233557439</c:v>
                </c:pt>
                <c:pt idx="2">
                  <c:v>0.10230926629640456</c:v>
                </c:pt>
                <c:pt idx="3">
                  <c:v>0.1873721134171295</c:v>
                </c:pt>
                <c:pt idx="4">
                  <c:v>0.24729611224788073</c:v>
                </c:pt>
                <c:pt idx="5">
                  <c:v>0.40339082139725224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86-4A4F-A5ED-5A71AC9BC8E0}"/>
            </c:ext>
          </c:extLst>
        </c:ser>
        <c:ser>
          <c:idx val="1"/>
          <c:order val="1"/>
          <c:tx>
            <c:strRef>
              <c:f>ETSID!$M$122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ETSID!$N$117:$S$118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ETSID!$N$122:$S$122</c:f>
              <c:numCache>
                <c:formatCode>0.0%</c:formatCode>
                <c:ptCount val="6"/>
                <c:pt idx="0">
                  <c:v>0.79343794579172611</c:v>
                </c:pt>
                <c:pt idx="1">
                  <c:v>0.10099857346647646</c:v>
                </c:pt>
                <c:pt idx="2">
                  <c:v>9.700427960057062E-2</c:v>
                </c:pt>
                <c:pt idx="3">
                  <c:v>0.17004279600570613</c:v>
                </c:pt>
                <c:pt idx="4">
                  <c:v>0.24878744650499288</c:v>
                </c:pt>
                <c:pt idx="5">
                  <c:v>0.42453637660485022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86-4A4F-A5ED-5A71AC9BC8E0}"/>
            </c:ext>
          </c:extLst>
        </c:ser>
        <c:ser>
          <c:idx val="2"/>
          <c:order val="2"/>
          <c:tx>
            <c:strRef>
              <c:f>ETSID!$M$123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ETSID!$N$117:$S$118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ETSID!$N$123:$S$123</c:f>
              <c:numCache>
                <c:formatCode>0.0%</c:formatCode>
                <c:ptCount val="6"/>
                <c:pt idx="0">
                  <c:v>0.80082191780821921</c:v>
                </c:pt>
                <c:pt idx="1">
                  <c:v>9.780821917808219E-2</c:v>
                </c:pt>
                <c:pt idx="2">
                  <c:v>9.5068493150684927E-2</c:v>
                </c:pt>
                <c:pt idx="3">
                  <c:v>0.16438356164383561</c:v>
                </c:pt>
                <c:pt idx="4">
                  <c:v>0.24547945205479452</c:v>
                </c:pt>
                <c:pt idx="5">
                  <c:v>0.43589041095890413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86-4A4F-A5ED-5A71AC9BC8E0}"/>
            </c:ext>
          </c:extLst>
        </c:ser>
        <c:ser>
          <c:idx val="3"/>
          <c:order val="3"/>
          <c:tx>
            <c:strRef>
              <c:f>ETSID!$M$124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ETSID!$N$117:$S$118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ETSID!$N$124:$S$124</c:f>
              <c:numCache>
                <c:formatCode>0.0%</c:formatCode>
                <c:ptCount val="6"/>
                <c:pt idx="0">
                  <c:v>0.81383409889219127</c:v>
                </c:pt>
                <c:pt idx="1">
                  <c:v>8.7814104296136175E-2</c:v>
                </c:pt>
                <c:pt idx="2">
                  <c:v>9.4839232639827076E-2</c:v>
                </c:pt>
                <c:pt idx="3">
                  <c:v>0.15698459875709267</c:v>
                </c:pt>
                <c:pt idx="4">
                  <c:v>0.26074034044852745</c:v>
                </c:pt>
                <c:pt idx="5">
                  <c:v>0.42042691164550122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86-4A4F-A5ED-5A71AC9BC8E0}"/>
            </c:ext>
          </c:extLst>
        </c:ser>
        <c:ser>
          <c:idx val="4"/>
          <c:order val="4"/>
          <c:tx>
            <c:strRef>
              <c:f>ETSID!$M$125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ETSID!$N$117:$S$118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ETSID!$N$125:$S$125</c:f>
              <c:numCache>
                <c:formatCode>0.0%</c:formatCode>
                <c:ptCount val="6"/>
                <c:pt idx="0">
                  <c:v>0.80530740935365208</c:v>
                </c:pt>
                <c:pt idx="1">
                  <c:v>9.3536521282186022E-2</c:v>
                </c:pt>
                <c:pt idx="2">
                  <c:v>9.590120861797162E-2</c:v>
                </c:pt>
                <c:pt idx="3">
                  <c:v>0.16237519705727799</c:v>
                </c:pt>
                <c:pt idx="4">
                  <c:v>0.26090383604834472</c:v>
                </c:pt>
                <c:pt idx="5">
                  <c:v>0.41145559642669471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86-4A4F-A5ED-5A71AC9BC8E0}"/>
            </c:ext>
          </c:extLst>
        </c:ser>
        <c:ser>
          <c:idx val="5"/>
          <c:order val="5"/>
          <c:tx>
            <c:strRef>
              <c:f>ETSID!$M$126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multiLvlStrRef>
              <c:f>ETSID!$N$117:$S$118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ETSID!$N$126:$S$126</c:f>
              <c:numCache>
                <c:formatCode>0.0%</c:formatCode>
                <c:ptCount val="6"/>
                <c:pt idx="0">
                  <c:v>0.81740259740259735</c:v>
                </c:pt>
                <c:pt idx="1">
                  <c:v>7.8701298701298703E-2</c:v>
                </c:pt>
                <c:pt idx="2">
                  <c:v>9.7142857142857142E-2</c:v>
                </c:pt>
                <c:pt idx="3">
                  <c:v>0.15376623376623377</c:v>
                </c:pt>
                <c:pt idx="4">
                  <c:v>0.26025974025974025</c:v>
                </c:pt>
                <c:pt idx="5">
                  <c:v>0.41766233766233768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D5-44D6-81DA-BB63106C9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400175"/>
        <c:axId val="1"/>
      </c:barChart>
      <c:catAx>
        <c:axId val="209540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09540017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9616776027996495"/>
          <c:y val="0.22280043119610049"/>
          <c:w val="0.503832183381003"/>
          <c:h val="0.10388448296003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Aeronàutica i Disseny</a:t>
            </a:r>
            <a:endParaRPr lang="ca-ES" sz="1050"/>
          </a:p>
        </c:rich>
      </c:tx>
      <c:layout>
        <c:manualLayout>
          <c:xMode val="edge"/>
          <c:yMode val="edge"/>
          <c:x val="2.4388888888888891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7171296296296296"/>
          <c:w val="0.93888888888888888"/>
          <c:h val="0.726465806357538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ETSA!$N$80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ETSA!$M$82:$M$89</c15:sqref>
                  </c15:fullRef>
                </c:ext>
              </c:extLst>
              <c:f>ETSA!$M$83:$M$89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ETSID!$O$119:$O$126</c15:sqref>
                  </c15:fullRef>
                </c:ext>
              </c:extLst>
              <c:f>ETSID!$O$120:$O$126</c:f>
              <c:numCache>
                <c:formatCode>0.0%</c:formatCode>
                <c:ptCount val="7"/>
                <c:pt idx="0">
                  <c:v>0.12316546762589928</c:v>
                </c:pt>
                <c:pt idx="1">
                  <c:v>0.11780181233557439</c:v>
                </c:pt>
                <c:pt idx="2">
                  <c:v>0.10099857346647646</c:v>
                </c:pt>
                <c:pt idx="3">
                  <c:v>9.780821917808219E-2</c:v>
                </c:pt>
                <c:pt idx="4">
                  <c:v>8.7814104296136175E-2</c:v>
                </c:pt>
                <c:pt idx="5">
                  <c:v>9.3536521282186022E-2</c:v>
                </c:pt>
                <c:pt idx="6">
                  <c:v>7.8701298701298703E-2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1-4815-BD78-2628F098D7B0}"/>
            </c:ext>
          </c:extLst>
        </c:ser>
        <c:ser>
          <c:idx val="1"/>
          <c:order val="1"/>
          <c:tx>
            <c:strRef>
              <c:f>ETSA!$Q$80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ETSA!$M$82:$M$89</c15:sqref>
                  </c15:fullRef>
                </c:ext>
              </c:extLst>
              <c:f>ETSA!$M$83:$M$89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ETSID!$R$119:$R$126</c15:sqref>
                  </c15:fullRef>
                </c:ext>
              </c:extLst>
              <c:f>ETSID!$R$120:$R$126</c:f>
              <c:numCache>
                <c:formatCode>#,#00%</c:formatCode>
                <c:ptCount val="7"/>
                <c:pt idx="0">
                  <c:v>0.25841726618705035</c:v>
                </c:pt>
                <c:pt idx="1">
                  <c:v>0.24729611224788073</c:v>
                </c:pt>
                <c:pt idx="2">
                  <c:v>0.24878744650499288</c:v>
                </c:pt>
                <c:pt idx="3">
                  <c:v>0.24547945205479452</c:v>
                </c:pt>
                <c:pt idx="4">
                  <c:v>0.26074034044852745</c:v>
                </c:pt>
                <c:pt idx="5">
                  <c:v>0.26090383604834472</c:v>
                </c:pt>
                <c:pt idx="6">
                  <c:v>0.26025974025974025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B1-4815-BD78-2628F098D7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492520959151965"/>
          <c:y val="2.8355784653881954E-2"/>
          <c:w val="0.22016563463547642"/>
          <c:h val="0.15682925051035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 b="0" i="0" u="none" strike="noStrike" baseline="0">
                <a:effectLst/>
              </a:rPr>
              <a:t>Preferència general </a:t>
            </a:r>
            <a:r>
              <a:rPr lang="ca-ES" sz="1100" b="1" i="0" u="none" strike="noStrike" baseline="0">
                <a:effectLst/>
              </a:rPr>
              <a:t>ETSEGCT</a:t>
            </a:r>
            <a:r>
              <a:rPr lang="ca-ES" sz="1100" b="0" i="0" u="none" strike="noStrike" baseline="0">
                <a:effectLst/>
              </a:rPr>
              <a:t> 26-27</a:t>
            </a:r>
            <a:endParaRPr lang="ca-ES" sz="1100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ETSEGCT!$D$36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ETSEGCT!$E$35:$G$35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ETSEGCT!$E$36:$G$36</c:f>
              <c:numCache>
                <c:formatCode>0.0%</c:formatCode>
                <c:ptCount val="3"/>
                <c:pt idx="0">
                  <c:v>0.90486725663716816</c:v>
                </c:pt>
                <c:pt idx="1">
                  <c:v>5.7522123893805309E-2</c:v>
                </c:pt>
                <c:pt idx="2">
                  <c:v>3.3185840707964605E-2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A0-4660-A6A3-245CD47E2B7C}"/>
            </c:ext>
          </c:extLst>
        </c:ser>
        <c:ser>
          <c:idx val="1"/>
          <c:order val="1"/>
          <c:tx>
            <c:strRef>
              <c:f>ETSEGCT!$D$37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ETSEGCT!$E$35:$G$35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ETSEGCT!$E$37:$G$37</c:f>
              <c:numCache>
                <c:formatCode>0.0%</c:formatCode>
                <c:ptCount val="3"/>
                <c:pt idx="0">
                  <c:v>7.9646017699115043E-2</c:v>
                </c:pt>
                <c:pt idx="1">
                  <c:v>0.3163716814159292</c:v>
                </c:pt>
                <c:pt idx="2">
                  <c:v>0.36725663716814161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A0-4660-A6A3-245CD47E2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754799"/>
        <c:axId val="1"/>
      </c:barChart>
      <c:catAx>
        <c:axId val="266754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66754799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ETSEGCT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6041666666666668"/>
          <c:w val="0.93888888888888888"/>
          <c:h val="0.607189938361777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ETSEGCT!$M$39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ETSEGCT!$N$35:$S$36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ETSEGCT!$N$39:$S$39</c:f>
              <c:numCache>
                <c:formatCode>0.0%</c:formatCode>
                <c:ptCount val="6"/>
                <c:pt idx="0">
                  <c:v>0.87164179104477613</c:v>
                </c:pt>
                <c:pt idx="1">
                  <c:v>6.8656716417910449E-2</c:v>
                </c:pt>
                <c:pt idx="2">
                  <c:v>4.7761194029850747E-2</c:v>
                </c:pt>
                <c:pt idx="3">
                  <c:v>0.10149253731343283</c:v>
                </c:pt>
                <c:pt idx="4">
                  <c:v>0.38507462686567162</c:v>
                </c:pt>
                <c:pt idx="5">
                  <c:v>0.30149253731343284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D7-4886-85D4-A2B968AFE1A2}"/>
            </c:ext>
          </c:extLst>
        </c:ser>
        <c:ser>
          <c:idx val="2"/>
          <c:order val="1"/>
          <c:tx>
            <c:strRef>
              <c:f>ETSEGCT!$M$40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ETSEGCT!$N$35:$S$36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ETSEGCT!$N$40:$S$40</c:f>
              <c:numCache>
                <c:formatCode>0.0%</c:formatCode>
                <c:ptCount val="6"/>
                <c:pt idx="0">
                  <c:v>0.90434782608695652</c:v>
                </c:pt>
                <c:pt idx="1">
                  <c:v>5.2173913043478258E-2</c:v>
                </c:pt>
                <c:pt idx="2">
                  <c:v>3.7681159420289857E-2</c:v>
                </c:pt>
                <c:pt idx="3">
                  <c:v>7.5362318840579715E-2</c:v>
                </c:pt>
                <c:pt idx="4">
                  <c:v>0.30724637681159422</c:v>
                </c:pt>
                <c:pt idx="5">
                  <c:v>0.38840579710144929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D7-4886-85D4-A2B968AFE1A2}"/>
            </c:ext>
          </c:extLst>
        </c:ser>
        <c:ser>
          <c:idx val="3"/>
          <c:order val="2"/>
          <c:tx>
            <c:strRef>
              <c:f>ETSEGCT!$M$41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ETSEGCT!$N$35:$S$36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ETSEGCT!$N$41:$S$41</c:f>
              <c:numCache>
                <c:formatCode>0.0%</c:formatCode>
                <c:ptCount val="6"/>
                <c:pt idx="0">
                  <c:v>0.87464387464387461</c:v>
                </c:pt>
                <c:pt idx="1">
                  <c:v>4.5584045584045586E-2</c:v>
                </c:pt>
                <c:pt idx="2">
                  <c:v>7.1225071225071226E-2</c:v>
                </c:pt>
                <c:pt idx="3">
                  <c:v>0.10541310541310542</c:v>
                </c:pt>
                <c:pt idx="4">
                  <c:v>0.29629629629629628</c:v>
                </c:pt>
                <c:pt idx="5">
                  <c:v>0.38746438746438744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D7-4886-85D4-A2B968AFE1A2}"/>
            </c:ext>
          </c:extLst>
        </c:ser>
        <c:ser>
          <c:idx val="4"/>
          <c:order val="3"/>
          <c:tx>
            <c:strRef>
              <c:f>ETSIE!$M$48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ETSEGCT!$N$35:$S$36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ETSEGCT!$N$42:$S$42</c:f>
              <c:numCache>
                <c:formatCode>0.0%</c:formatCode>
                <c:ptCount val="6"/>
                <c:pt idx="0">
                  <c:v>0.9196891191709845</c:v>
                </c:pt>
                <c:pt idx="1">
                  <c:v>4.6632124352331605E-2</c:v>
                </c:pt>
                <c:pt idx="2">
                  <c:v>3.367875647668394E-2</c:v>
                </c:pt>
                <c:pt idx="3">
                  <c:v>6.4766839378238336E-2</c:v>
                </c:pt>
                <c:pt idx="4">
                  <c:v>0.31865284974093266</c:v>
                </c:pt>
                <c:pt idx="5">
                  <c:v>0.43782383419689119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D7-4886-85D4-A2B968AFE1A2}"/>
            </c:ext>
          </c:extLst>
        </c:ser>
        <c:ser>
          <c:idx val="5"/>
          <c:order val="4"/>
          <c:tx>
            <c:strRef>
              <c:f>ETSEGCT!$M$43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ETSEGCT!$N$43:$S$43</c:f>
              <c:numCache>
                <c:formatCode>0.0%</c:formatCode>
                <c:ptCount val="6"/>
                <c:pt idx="0">
                  <c:v>0.90487804878048783</c:v>
                </c:pt>
                <c:pt idx="1">
                  <c:v>4.1463414634146344E-2</c:v>
                </c:pt>
                <c:pt idx="2">
                  <c:v>3.4146341463414637E-2</c:v>
                </c:pt>
                <c:pt idx="3">
                  <c:v>6.097560975609756E-2</c:v>
                </c:pt>
                <c:pt idx="4">
                  <c:v>0.31463414634146342</c:v>
                </c:pt>
                <c:pt idx="5">
                  <c:v>0.39268292682926831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B-4874-A7D9-8F10DBD3AE9C}"/>
            </c:ext>
          </c:extLst>
        </c:ser>
        <c:ser>
          <c:idx val="0"/>
          <c:order val="5"/>
          <c:tx>
            <c:strRef>
              <c:f>ETSEGCT!$M$44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ETSEGCT!$N$44:$S$44</c:f>
              <c:numCache>
                <c:formatCode>0.0%</c:formatCode>
                <c:ptCount val="6"/>
                <c:pt idx="0">
                  <c:v>0.90486725663716816</c:v>
                </c:pt>
                <c:pt idx="1">
                  <c:v>5.7522123893805309E-2</c:v>
                </c:pt>
                <c:pt idx="2">
                  <c:v>3.3185840707964605E-2</c:v>
                </c:pt>
                <c:pt idx="3">
                  <c:v>7.9646017699115043E-2</c:v>
                </c:pt>
                <c:pt idx="4">
                  <c:v>0.3163716814159292</c:v>
                </c:pt>
                <c:pt idx="5">
                  <c:v>0.36725663716814161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34-4270-A420-370220652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4208223"/>
        <c:axId val="1"/>
      </c:barChart>
      <c:catAx>
        <c:axId val="114420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14420822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9894561921898128"/>
          <c:y val="0.31413594328746292"/>
          <c:w val="0.50105437073282677"/>
          <c:h val="0.105083183376073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Geodèsica, Cartogràfica i T.</a:t>
            </a:r>
            <a:endParaRPr lang="ca-ES" sz="1050"/>
          </a:p>
        </c:rich>
      </c:tx>
      <c:layout>
        <c:manualLayout>
          <c:xMode val="edge"/>
          <c:yMode val="edge"/>
          <c:x val="2.4388888888888891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7171296296296296"/>
          <c:w val="0.93888888888888888"/>
          <c:h val="0.726465806357538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ETSEGCT!$N$35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ETSEGCT!$M$37:$M$44</c15:sqref>
                  </c15:fullRef>
                </c:ext>
              </c:extLst>
              <c:f>ETSEGCT!$M$38:$M$44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ETSEGCT!$O$37:$O$44</c15:sqref>
                  </c15:fullRef>
                </c:ext>
              </c:extLst>
              <c:f>ETSEGCT!$O$38:$O$44</c:f>
              <c:numCache>
                <c:formatCode>0.0%</c:formatCode>
                <c:ptCount val="7"/>
                <c:pt idx="0">
                  <c:v>8.6378737541528236E-2</c:v>
                </c:pt>
                <c:pt idx="1">
                  <c:v>6.8656716417910449E-2</c:v>
                </c:pt>
                <c:pt idx="2">
                  <c:v>5.2173913043478258E-2</c:v>
                </c:pt>
                <c:pt idx="3">
                  <c:v>4.5584045584045586E-2</c:v>
                </c:pt>
                <c:pt idx="4">
                  <c:v>4.6632124352331605E-2</c:v>
                </c:pt>
                <c:pt idx="5">
                  <c:v>4.1463414634146344E-2</c:v>
                </c:pt>
                <c:pt idx="6">
                  <c:v>5.7522123893805309E-2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D-4086-9B38-07FF4298B118}"/>
            </c:ext>
          </c:extLst>
        </c:ser>
        <c:ser>
          <c:idx val="1"/>
          <c:order val="1"/>
          <c:tx>
            <c:strRef>
              <c:f>ETSEGCT!$Q$35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ETSEGCT!$M$37:$M$44</c15:sqref>
                  </c15:fullRef>
                </c:ext>
              </c:extLst>
              <c:f>ETSEGCT!$M$38:$M$44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ETSEGCT!$R$37:$R$44</c15:sqref>
                  </c15:fullRef>
                </c:ext>
              </c:extLst>
              <c:f>ETSEGCT!$R$38:$R$44</c:f>
              <c:numCache>
                <c:formatCode>#,#00%</c:formatCode>
                <c:ptCount val="7"/>
                <c:pt idx="0">
                  <c:v>0.34219269102990035</c:v>
                </c:pt>
                <c:pt idx="1">
                  <c:v>0.38507462686567162</c:v>
                </c:pt>
                <c:pt idx="2">
                  <c:v>0.30724637681159422</c:v>
                </c:pt>
                <c:pt idx="3">
                  <c:v>0.29629629629629628</c:v>
                </c:pt>
                <c:pt idx="4">
                  <c:v>0.31865284974093266</c:v>
                </c:pt>
                <c:pt idx="5">
                  <c:v>0.31463414634146342</c:v>
                </c:pt>
                <c:pt idx="6">
                  <c:v>0.3163716814159292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9D-4086-9B38-07FF4298B1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492520959151965"/>
          <c:y val="2.8355784653881954E-2"/>
          <c:w val="0.22016563463547642"/>
          <c:h val="0.15682925051035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Preferència general </a:t>
            </a:r>
            <a:r>
              <a:rPr lang="ca-ES" sz="1100" b="1"/>
              <a:t>ETSEI</a:t>
            </a:r>
          </a:p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Curs 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ETSII!$D$193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ETSII!$E$192:$G$192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ETSII!$E$193:$G$193</c:f>
              <c:numCache>
                <c:formatCode>0.0%</c:formatCode>
                <c:ptCount val="3"/>
                <c:pt idx="0">
                  <c:v>0.87545955882352944</c:v>
                </c:pt>
                <c:pt idx="1">
                  <c:v>8.9613970588235295E-2</c:v>
                </c:pt>
                <c:pt idx="2">
                  <c:v>2.8262867647058824E-2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D-4093-8880-A59CD11E6E28}"/>
            </c:ext>
          </c:extLst>
        </c:ser>
        <c:ser>
          <c:idx val="1"/>
          <c:order val="1"/>
          <c:tx>
            <c:strRef>
              <c:f>ETSII!$D$194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ETSII!$E$192:$G$192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ETSII!$E$194:$G$194</c:f>
              <c:numCache>
                <c:formatCode>0.0%</c:formatCode>
                <c:ptCount val="3"/>
                <c:pt idx="0">
                  <c:v>0.10041360294117647</c:v>
                </c:pt>
                <c:pt idx="1">
                  <c:v>0.30514705882352944</c:v>
                </c:pt>
                <c:pt idx="2">
                  <c:v>0.3874080882352941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4D-4093-8880-A59CD11E6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417455"/>
        <c:axId val="1"/>
      </c:barChart>
      <c:catAx>
        <c:axId val="2095417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09541745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ETSE</a:t>
            </a:r>
            <a:r>
              <a:rPr lang="ca-ES" sz="1200" b="1" baseline="0"/>
              <a:t> Industrials</a:t>
            </a:r>
            <a:endParaRPr lang="ca-ES" sz="1200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73809523809524E-2"/>
          <c:y val="0.1289588523720219"/>
          <c:w val="0.93452380952380953"/>
          <c:h val="0.629193350831146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ETSII!$M$196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ETSII!$N$192:$S$193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ETSII!$N$196:$S$196</c:f>
              <c:numCache>
                <c:formatCode>0.0%</c:formatCode>
                <c:ptCount val="6"/>
                <c:pt idx="0">
                  <c:v>0.81610738255033555</c:v>
                </c:pt>
                <c:pt idx="1">
                  <c:v>0.11785234899328859</c:v>
                </c:pt>
                <c:pt idx="2">
                  <c:v>6.0671140939597315E-2</c:v>
                </c:pt>
                <c:pt idx="3">
                  <c:v>0.14469798657718122</c:v>
                </c:pt>
                <c:pt idx="4">
                  <c:v>0.24348993288590604</c:v>
                </c:pt>
                <c:pt idx="5">
                  <c:v>0.43436241610738258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2-4081-A1D3-59A01FAE8DFC}"/>
            </c:ext>
          </c:extLst>
        </c:ser>
        <c:ser>
          <c:idx val="1"/>
          <c:order val="1"/>
          <c:tx>
            <c:strRef>
              <c:f>ETSII!$M$197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ETSII!$N$192:$S$193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ETSII!$N$197:$S$197</c:f>
              <c:numCache>
                <c:formatCode>0.0%</c:formatCode>
                <c:ptCount val="6"/>
                <c:pt idx="0">
                  <c:v>0.83592309718198576</c:v>
                </c:pt>
                <c:pt idx="1">
                  <c:v>0.11008691071898867</c:v>
                </c:pt>
                <c:pt idx="2">
                  <c:v>4.7405846721095601E-2</c:v>
                </c:pt>
                <c:pt idx="3">
                  <c:v>0.13194627337371609</c:v>
                </c:pt>
                <c:pt idx="4">
                  <c:v>0.27416381353700292</c:v>
                </c:pt>
                <c:pt idx="5">
                  <c:v>0.4184882802212273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2-4081-A1D3-59A01FAE8DFC}"/>
            </c:ext>
          </c:extLst>
        </c:ser>
        <c:ser>
          <c:idx val="2"/>
          <c:order val="2"/>
          <c:tx>
            <c:strRef>
              <c:f>ETSII!$M$198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ETSII!$N$192:$S$193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ETSII!$N$198:$S$198</c:f>
              <c:numCache>
                <c:formatCode>0.0%</c:formatCode>
                <c:ptCount val="6"/>
                <c:pt idx="0">
                  <c:v>0.83835616438356164</c:v>
                </c:pt>
                <c:pt idx="1">
                  <c:v>0.10983810709838107</c:v>
                </c:pt>
                <c:pt idx="2">
                  <c:v>4.6575342465753428E-2</c:v>
                </c:pt>
                <c:pt idx="3">
                  <c:v>0.13150684931506848</c:v>
                </c:pt>
                <c:pt idx="4">
                  <c:v>0.28318804483188043</c:v>
                </c:pt>
                <c:pt idx="5">
                  <c:v>0.40996264009962641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F2-4081-A1D3-59A01FAE8DFC}"/>
            </c:ext>
          </c:extLst>
        </c:ser>
        <c:ser>
          <c:idx val="3"/>
          <c:order val="3"/>
          <c:tx>
            <c:strRef>
              <c:f>ETSII!$M$199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ETSII!$N$192:$S$193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ETSII!$N$199:$S$199</c:f>
              <c:numCache>
                <c:formatCode>0.0%</c:formatCode>
                <c:ptCount val="6"/>
                <c:pt idx="0">
                  <c:v>0.86246693916806927</c:v>
                </c:pt>
                <c:pt idx="1">
                  <c:v>0.10122625631161337</c:v>
                </c:pt>
                <c:pt idx="2">
                  <c:v>3.2219283481606152E-2</c:v>
                </c:pt>
                <c:pt idx="3">
                  <c:v>0.11204616494349603</c:v>
                </c:pt>
                <c:pt idx="4">
                  <c:v>0.29165664823274828</c:v>
                </c:pt>
                <c:pt idx="5">
                  <c:v>0.40803077662899734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F2-4081-A1D3-59A01FAE8DFC}"/>
            </c:ext>
          </c:extLst>
        </c:ser>
        <c:ser>
          <c:idx val="4"/>
          <c:order val="4"/>
          <c:tx>
            <c:strRef>
              <c:f>ETSII!$M$200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ETSII!$N$192:$S$193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ETSII!$N$200:$S$200</c:f>
              <c:numCache>
                <c:formatCode>0.0%</c:formatCode>
                <c:ptCount val="6"/>
                <c:pt idx="0">
                  <c:v>0.85643680866086136</c:v>
                </c:pt>
                <c:pt idx="1">
                  <c:v>9.8611437985408334E-2</c:v>
                </c:pt>
                <c:pt idx="2">
                  <c:v>2.6359143327841845E-2</c:v>
                </c:pt>
                <c:pt idx="3">
                  <c:v>0.10802541774535185</c:v>
                </c:pt>
                <c:pt idx="4">
                  <c:v>0.30054130383619676</c:v>
                </c:pt>
                <c:pt idx="5">
                  <c:v>0.38856201459166861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F2-4081-A1D3-59A01FAE8DFC}"/>
            </c:ext>
          </c:extLst>
        </c:ser>
        <c:ser>
          <c:idx val="5"/>
          <c:order val="5"/>
          <c:tx>
            <c:strRef>
              <c:f>ETSII!$M$201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ETSII!$N$192:$S$193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ETSII!$N$201:$S$201</c:f>
              <c:numCache>
                <c:formatCode>0.0%</c:formatCode>
                <c:ptCount val="6"/>
                <c:pt idx="0">
                  <c:v>0.87545955882352944</c:v>
                </c:pt>
                <c:pt idx="1">
                  <c:v>8.9613970588235295E-2</c:v>
                </c:pt>
                <c:pt idx="2">
                  <c:v>2.8262867647058824E-2</c:v>
                </c:pt>
                <c:pt idx="3">
                  <c:v>0.10041360294117647</c:v>
                </c:pt>
                <c:pt idx="4">
                  <c:v>0.30514705882352944</c:v>
                </c:pt>
                <c:pt idx="5">
                  <c:v>0.3874080882352941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4-44CC-9C27-52F27F9D9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2736687"/>
        <c:axId val="1"/>
      </c:barChart>
      <c:catAx>
        <c:axId val="138273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827366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5720355268091484"/>
          <c:y val="0.27937658235198476"/>
          <c:w val="0.54279644731908516"/>
          <c:h val="9.962120384569438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10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Industrial</a:t>
            </a:r>
            <a:endParaRPr lang="ca-ES" sz="1050"/>
          </a:p>
        </c:rich>
      </c:tx>
      <c:layout>
        <c:manualLayout>
          <c:xMode val="edge"/>
          <c:yMode val="edge"/>
          <c:x val="3.57099828129828E-2"/>
          <c:y val="4.3162527760952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816605155668041E-2"/>
          <c:y val="0.17490409852614577"/>
          <c:w val="0.92366789688663919"/>
          <c:h val="0.7321817080557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EPSA!$N$128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EPSA!$M$130:$M$137</c15:sqref>
                  </c15:fullRef>
                </c:ext>
              </c:extLst>
              <c:f>EPSA!$M$131:$M$137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ETSII!$O$194:$O$201</c15:sqref>
                  </c15:fullRef>
                </c:ext>
              </c:extLst>
              <c:f>ETSII!$O$195:$O$201</c:f>
              <c:numCache>
                <c:formatCode>0.0%</c:formatCode>
                <c:ptCount val="7"/>
                <c:pt idx="0">
                  <c:v>0.13242249080399368</c:v>
                </c:pt>
                <c:pt idx="1">
                  <c:v>0.11785234899328859</c:v>
                </c:pt>
                <c:pt idx="2">
                  <c:v>0.11008691071898867</c:v>
                </c:pt>
                <c:pt idx="3">
                  <c:v>0.10983810709838107</c:v>
                </c:pt>
                <c:pt idx="4">
                  <c:v>0.10122625631161337</c:v>
                </c:pt>
                <c:pt idx="5">
                  <c:v>9.8611437985408334E-2</c:v>
                </c:pt>
                <c:pt idx="6">
                  <c:v>8.9613970588235295E-2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9-418E-8FC8-2DA97CBDD5C7}"/>
            </c:ext>
          </c:extLst>
        </c:ser>
        <c:ser>
          <c:idx val="1"/>
          <c:order val="1"/>
          <c:tx>
            <c:strRef>
              <c:f>EPSG!$Q$120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EPSA!$M$130:$M$137</c15:sqref>
                  </c15:fullRef>
                </c:ext>
              </c:extLst>
              <c:f>EPSA!$M$131:$M$137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ETSII!$R$194:$R$201</c15:sqref>
                  </c15:fullRef>
                </c:ext>
              </c:extLst>
              <c:f>ETSII!$R$195:$R$201</c:f>
              <c:numCache>
                <c:formatCode>#,#00%</c:formatCode>
                <c:ptCount val="7"/>
                <c:pt idx="0">
                  <c:v>0.22937467157120336</c:v>
                </c:pt>
                <c:pt idx="1">
                  <c:v>0.24348993288590604</c:v>
                </c:pt>
                <c:pt idx="2">
                  <c:v>0.27416381353700292</c:v>
                </c:pt>
                <c:pt idx="3">
                  <c:v>0.28318804483188043</c:v>
                </c:pt>
                <c:pt idx="4">
                  <c:v>0.29165664823274828</c:v>
                </c:pt>
                <c:pt idx="5">
                  <c:v>0.30054130383619676</c:v>
                </c:pt>
                <c:pt idx="6">
                  <c:v>0.30514705882352944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A9-418E-8FC8-2DA97CBDD5C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105818588041868"/>
          <c:y val="3.7614843108356312E-2"/>
          <c:w val="0.26058479570507614"/>
          <c:h val="0.147570045045948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Preferència general </a:t>
            </a:r>
            <a:r>
              <a:rPr lang="ca-ES" sz="1100" b="1"/>
              <a:t>BBAA</a:t>
            </a:r>
            <a:r>
              <a:rPr lang="ca-ES" sz="1100" baseline="0"/>
              <a:t> 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FBBAA!$D$56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FBBAA!$E$55:$G$55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FBBAA!$E$56:$G$56</c:f>
              <c:numCache>
                <c:formatCode>0.0%</c:formatCode>
                <c:ptCount val="3"/>
                <c:pt idx="0">
                  <c:v>0.81403508771929822</c:v>
                </c:pt>
                <c:pt idx="1">
                  <c:v>0.17348927875243664</c:v>
                </c:pt>
                <c:pt idx="2">
                  <c:v>1.1306042884990253E-2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52-44FD-97BC-2C7965676F06}"/>
            </c:ext>
          </c:extLst>
        </c:ser>
        <c:ser>
          <c:idx val="1"/>
          <c:order val="1"/>
          <c:tx>
            <c:strRef>
              <c:f>FBBAA!$D$57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FBBAA!$E$55:$G$55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FBBAA!$E$57:$G$57</c:f>
              <c:numCache>
                <c:formatCode>0.0%</c:formatCode>
                <c:ptCount val="3"/>
                <c:pt idx="0">
                  <c:v>0.17348927875243664</c:v>
                </c:pt>
                <c:pt idx="1">
                  <c:v>0.34733566705562036</c:v>
                </c:pt>
                <c:pt idx="2">
                  <c:v>0.27499027615713728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52-44FD-97BC-2C7965676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9024415"/>
        <c:axId val="1"/>
      </c:barChart>
      <c:catAx>
        <c:axId val="13790244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13790244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F. BBAA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3482142857142856"/>
          <c:w val="0.93888888888888888"/>
          <c:h val="0.6224901574803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FBBAA!$M$59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FBBAA!$N$55:$S$56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FBBAA!$N$59:$S$59</c:f>
              <c:numCache>
                <c:formatCode>0.0%</c:formatCode>
                <c:ptCount val="6"/>
                <c:pt idx="0">
                  <c:v>0.78487712665406428</c:v>
                </c:pt>
                <c:pt idx="1">
                  <c:v>0.18979206049149339</c:v>
                </c:pt>
                <c:pt idx="2">
                  <c:v>1.9281663516068054E-2</c:v>
                </c:pt>
                <c:pt idx="3">
                  <c:v>0.16483931947069944</c:v>
                </c:pt>
                <c:pt idx="4">
                  <c:v>0.33724007561436675</c:v>
                </c:pt>
                <c:pt idx="5">
                  <c:v>0.30926275992438562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D-4FEB-AEA6-AD0176710EB8}"/>
            </c:ext>
          </c:extLst>
        </c:ser>
        <c:ser>
          <c:idx val="1"/>
          <c:order val="1"/>
          <c:tx>
            <c:strRef>
              <c:f>FBBAA!$M$60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FBBAA!$N$55:$S$56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FBBAA!$N$60:$S$60</c:f>
              <c:numCache>
                <c:formatCode>0.0%</c:formatCode>
                <c:ptCount val="6"/>
                <c:pt idx="0">
                  <c:v>0.817244611059044</c:v>
                </c:pt>
                <c:pt idx="1">
                  <c:v>0.15745079662605435</c:v>
                </c:pt>
                <c:pt idx="2">
                  <c:v>2.4367385192127462E-2</c:v>
                </c:pt>
                <c:pt idx="3">
                  <c:v>0.14901593252108716</c:v>
                </c:pt>
                <c:pt idx="4">
                  <c:v>0.32521087160262419</c:v>
                </c:pt>
                <c:pt idx="5">
                  <c:v>0.34489222118088098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ED-4FEB-AEA6-AD0176710EB8}"/>
            </c:ext>
          </c:extLst>
        </c:ser>
        <c:ser>
          <c:idx val="2"/>
          <c:order val="2"/>
          <c:tx>
            <c:strRef>
              <c:f>FBBAA!$M$61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FBBAA!$N$55:$S$56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FBBAA!$N$61:$S$61</c:f>
              <c:numCache>
                <c:formatCode>0.0%</c:formatCode>
                <c:ptCount val="6"/>
                <c:pt idx="0">
                  <c:v>0.80326004548900687</c:v>
                </c:pt>
                <c:pt idx="1">
                  <c:v>0.16982562547384383</c:v>
                </c:pt>
                <c:pt idx="2">
                  <c:v>2.1607278241091737E-2</c:v>
                </c:pt>
                <c:pt idx="3">
                  <c:v>0.15163002274450341</c:v>
                </c:pt>
                <c:pt idx="4">
                  <c:v>0.33775587566338133</c:v>
                </c:pt>
                <c:pt idx="5">
                  <c:v>0.31956027293404093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ED-4FEB-AEA6-AD0176710EB8}"/>
            </c:ext>
          </c:extLst>
        </c:ser>
        <c:ser>
          <c:idx val="3"/>
          <c:order val="3"/>
          <c:tx>
            <c:strRef>
              <c:f>FBBAA!$M$62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FBBAA!$N$55:$S$56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FBBAA!$N$62:$S$62</c:f>
              <c:numCache>
                <c:formatCode>0.0%</c:formatCode>
                <c:ptCount val="6"/>
                <c:pt idx="0">
                  <c:v>0.82242632988901643</c:v>
                </c:pt>
                <c:pt idx="1">
                  <c:v>0.15996938384998086</c:v>
                </c:pt>
                <c:pt idx="2">
                  <c:v>1.7604286261002678E-2</c:v>
                </c:pt>
                <c:pt idx="3">
                  <c:v>0.14083429008802142</c:v>
                </c:pt>
                <c:pt idx="4">
                  <c:v>0.35285112897053195</c:v>
                </c:pt>
                <c:pt idx="5">
                  <c:v>0.28626100267891313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ED-4FEB-AEA6-AD0176710EB8}"/>
            </c:ext>
          </c:extLst>
        </c:ser>
        <c:ser>
          <c:idx val="4"/>
          <c:order val="4"/>
          <c:tx>
            <c:strRef>
              <c:f>FBBAA!$M$63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FBBAA!$N$55:$S$56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FBBAA!$N$63:$S$63</c:f>
              <c:numCache>
                <c:formatCode>0.0%</c:formatCode>
                <c:ptCount val="6"/>
                <c:pt idx="0">
                  <c:v>0.79229871645274208</c:v>
                </c:pt>
                <c:pt idx="1">
                  <c:v>0.190976273823415</c:v>
                </c:pt>
                <c:pt idx="2">
                  <c:v>1.5558148580318941E-2</c:v>
                </c:pt>
                <c:pt idx="3">
                  <c:v>0.1707506806690004</c:v>
                </c:pt>
                <c:pt idx="4">
                  <c:v>0.34733566705562036</c:v>
                </c:pt>
                <c:pt idx="5">
                  <c:v>0.27499027615713728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ED-4FEB-AEA6-AD0176710EB8}"/>
            </c:ext>
          </c:extLst>
        </c:ser>
        <c:ser>
          <c:idx val="5"/>
          <c:order val="5"/>
          <c:tx>
            <c:strRef>
              <c:f>FBBAA!$M$64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multiLvlStrRef>
              <c:f>FBBAA!$N$55:$S$56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FBBAA!$N$64:$S$64</c:f>
              <c:numCache>
                <c:formatCode>0.0%</c:formatCode>
                <c:ptCount val="6"/>
                <c:pt idx="0">
                  <c:v>0.81403508771929822</c:v>
                </c:pt>
                <c:pt idx="1">
                  <c:v>0.17348927875243664</c:v>
                </c:pt>
                <c:pt idx="2">
                  <c:v>1.1306042884990253E-2</c:v>
                </c:pt>
                <c:pt idx="3">
                  <c:v>0.15555555555555556</c:v>
                </c:pt>
                <c:pt idx="4">
                  <c:v>0.36374269005847953</c:v>
                </c:pt>
                <c:pt idx="5">
                  <c:v>0.27134502923976606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4-4BAF-ABC0-5A9BAEE2C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9031615"/>
        <c:axId val="1"/>
      </c:barChart>
      <c:catAx>
        <c:axId val="1379031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790316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9616776027996495"/>
          <c:y val="0.27372609673790776"/>
          <c:w val="0.50383223972003499"/>
          <c:h val="0.1004471316085489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la 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Facultat de Belles Arts</a:t>
            </a:r>
          </a:p>
        </c:rich>
      </c:tx>
      <c:layout>
        <c:manualLayout>
          <c:xMode val="edge"/>
          <c:yMode val="edge"/>
          <c:x val="2.1367891513560798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2428258967629041E-2"/>
          <c:y val="0.16342592592592592"/>
          <c:w val="0.93701618547681542"/>
          <c:h val="0.7162343248760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FBBAA!$N$55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FBBAA!$M$57:$M$64</c15:sqref>
                  </c15:fullRef>
                </c:ext>
              </c:extLst>
              <c:f>FBBAA!$M$58:$M$64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FBBAA!$O$57:$O$64</c15:sqref>
                  </c15:fullRef>
                </c:ext>
              </c:extLst>
              <c:f>FBBAA!$O$58:$O$64</c:f>
              <c:numCache>
                <c:formatCode>0.0%</c:formatCode>
                <c:ptCount val="7"/>
                <c:pt idx="0">
                  <c:v>0.19789227166276346</c:v>
                </c:pt>
                <c:pt idx="1">
                  <c:v>0.18979206049149339</c:v>
                </c:pt>
                <c:pt idx="2">
                  <c:v>0.15745079662605435</c:v>
                </c:pt>
                <c:pt idx="3">
                  <c:v>0.16982562547384383</c:v>
                </c:pt>
                <c:pt idx="4">
                  <c:v>0.15996938384998086</c:v>
                </c:pt>
                <c:pt idx="5">
                  <c:v>0.190976273823415</c:v>
                </c:pt>
                <c:pt idx="6">
                  <c:v>0.17348927875243664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32-4266-B29D-AD0889CF58F4}"/>
            </c:ext>
          </c:extLst>
        </c:ser>
        <c:ser>
          <c:idx val="1"/>
          <c:order val="1"/>
          <c:tx>
            <c:strRef>
              <c:f>FBBAA!$Q$55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FBBAA!$M$57:$M$64</c15:sqref>
                  </c15:fullRef>
                </c:ext>
              </c:extLst>
              <c:f>FBBAA!$M$58:$M$64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FBBAA!$R$57:$R$64</c15:sqref>
                  </c15:fullRef>
                </c:ext>
              </c:extLst>
              <c:f>FBBAA!$R$58:$R$64</c:f>
              <c:numCache>
                <c:formatCode>#,#00%</c:formatCode>
                <c:ptCount val="7"/>
                <c:pt idx="0">
                  <c:v>0.34465261514441842</c:v>
                </c:pt>
                <c:pt idx="1">
                  <c:v>0.33724007561436675</c:v>
                </c:pt>
                <c:pt idx="2">
                  <c:v>0.32521087160262419</c:v>
                </c:pt>
                <c:pt idx="3">
                  <c:v>0.33775587566338133</c:v>
                </c:pt>
                <c:pt idx="4">
                  <c:v>0.35285112897053195</c:v>
                </c:pt>
                <c:pt idx="5">
                  <c:v>0.34733566705562036</c:v>
                </c:pt>
                <c:pt idx="6">
                  <c:v>0.36374269005847953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32-4266-B29D-AD0889CF58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926705750323791"/>
          <c:y val="2.8355934674832269E-2"/>
          <c:w val="0.26365559962441876"/>
          <c:h val="0.129051472732575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Demanda F. Belles Arts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73-4FCB-982C-229E8FC13C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73-4FCB-982C-229E8FC13C4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673-4FCB-982C-229E8FC13C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FBBAA!$I$56:$I$58</c:f>
              <c:strCache>
                <c:ptCount val="3"/>
                <c:pt idx="0">
                  <c:v>Valencià 1a opc</c:v>
                </c:pt>
                <c:pt idx="1">
                  <c:v>Valencià 2a opc</c:v>
                </c:pt>
                <c:pt idx="2">
                  <c:v>Altres</c:v>
                </c:pt>
              </c:strCache>
            </c:strRef>
          </c:cat>
          <c:val>
            <c:numRef>
              <c:f>FBBAA!$J$56:$J$58</c:f>
              <c:numCache>
                <c:formatCode>0.0%</c:formatCode>
                <c:ptCount val="3"/>
                <c:pt idx="0">
                  <c:v>0.17348927875243664</c:v>
                </c:pt>
                <c:pt idx="1">
                  <c:v>0.34733566705562036</c:v>
                </c:pt>
                <c:pt idx="2">
                  <c:v>0.47917505419194301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73-4FCB-982C-229E8FC13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</a:t>
            </a:r>
            <a:r>
              <a:rPr lang="ca-ES" sz="1200" baseline="0"/>
              <a:t> general </a:t>
            </a:r>
            <a:r>
              <a:rPr lang="ca-ES" sz="1200" b="1" baseline="0"/>
              <a:t>FADE</a:t>
            </a:r>
            <a:r>
              <a:rPr lang="ca-ES" sz="1200" baseline="0"/>
              <a:t> 26-27</a:t>
            </a:r>
            <a:endParaRPr lang="ca-ES" sz="1200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FADE!$D$68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FADE!$E$67:$G$67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FADE!$E$68:$G$68</c:f>
              <c:numCache>
                <c:formatCode>0.0%</c:formatCode>
                <c:ptCount val="3"/>
                <c:pt idx="0">
                  <c:v>0.78391608391608392</c:v>
                </c:pt>
                <c:pt idx="1">
                  <c:v>5.2447552447552448E-2</c:v>
                </c:pt>
                <c:pt idx="2">
                  <c:v>0.15804195804195803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E3-4392-A946-891810E33678}"/>
            </c:ext>
          </c:extLst>
        </c:ser>
        <c:ser>
          <c:idx val="1"/>
          <c:order val="1"/>
          <c:tx>
            <c:strRef>
              <c:f>FADE!$D$69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FADE!$E$67:$G$67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FADE!$E$69:$G$69</c:f>
              <c:numCache>
                <c:formatCode>0.0%</c:formatCode>
                <c:ptCount val="3"/>
                <c:pt idx="0">
                  <c:v>0.17832167832167833</c:v>
                </c:pt>
                <c:pt idx="1">
                  <c:v>0.31468531468531469</c:v>
                </c:pt>
                <c:pt idx="2">
                  <c:v>0.30769230769230771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E3-4392-A946-891810E33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9000895"/>
        <c:axId val="1"/>
      </c:barChart>
      <c:catAx>
        <c:axId val="1379000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137900089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FADE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884902840059793E-2"/>
          <c:y val="0.14140508221225709"/>
          <c:w val="0.93423019431988041"/>
          <c:h val="0.614071537021997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FADE!$M$71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FADE!$N$67:$S$68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FADE!$N$71:$S$71</c:f>
              <c:numCache>
                <c:formatCode>0.0%</c:formatCode>
                <c:ptCount val="6"/>
                <c:pt idx="0">
                  <c:v>0.7164906580016247</c:v>
                </c:pt>
                <c:pt idx="1">
                  <c:v>9.0170593013809905E-2</c:v>
                </c:pt>
                <c:pt idx="2">
                  <c:v>0.17221770917952883</c:v>
                </c:pt>
                <c:pt idx="3">
                  <c:v>0.22095857026807472</c:v>
                </c:pt>
                <c:pt idx="4">
                  <c:v>0.34930950446791226</c:v>
                </c:pt>
                <c:pt idx="5">
                  <c:v>0.23476848090982941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1-4F62-B5FB-51C470505884}"/>
            </c:ext>
          </c:extLst>
        </c:ser>
        <c:ser>
          <c:idx val="1"/>
          <c:order val="1"/>
          <c:tx>
            <c:strRef>
              <c:f>FADE!$M$72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FADE!$N$67:$S$68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FADE!$N$72:$S$72</c:f>
              <c:numCache>
                <c:formatCode>0.0%</c:formatCode>
                <c:ptCount val="6"/>
                <c:pt idx="0">
                  <c:v>0.74445294567712317</c:v>
                </c:pt>
                <c:pt idx="1">
                  <c:v>8.4927314460596787E-2</c:v>
                </c:pt>
                <c:pt idx="2">
                  <c:v>0.15837796480489671</c:v>
                </c:pt>
                <c:pt idx="3">
                  <c:v>0.21346595256312165</c:v>
                </c:pt>
                <c:pt idx="4">
                  <c:v>0.34659525631216526</c:v>
                </c:pt>
                <c:pt idx="5">
                  <c:v>0.2616679418515685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11-4F62-B5FB-51C470505884}"/>
            </c:ext>
          </c:extLst>
        </c:ser>
        <c:ser>
          <c:idx val="2"/>
          <c:order val="2"/>
          <c:tx>
            <c:strRef>
              <c:f>FADE!$M$73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FADE!$N$67:$S$68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FADE!$N$73:$S$73</c:f>
              <c:numCache>
                <c:formatCode>0.0%</c:formatCode>
                <c:ptCount val="6"/>
                <c:pt idx="0">
                  <c:v>0.74667651403249635</c:v>
                </c:pt>
                <c:pt idx="1">
                  <c:v>6.7208271787296894E-2</c:v>
                </c:pt>
                <c:pt idx="2">
                  <c:v>0.17355982274741508</c:v>
                </c:pt>
                <c:pt idx="3">
                  <c:v>0.206794682422452</c:v>
                </c:pt>
                <c:pt idx="4">
                  <c:v>0.33604135893648451</c:v>
                </c:pt>
                <c:pt idx="5">
                  <c:v>0.25110782865583459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11-4F62-B5FB-51C470505884}"/>
            </c:ext>
          </c:extLst>
        </c:ser>
        <c:ser>
          <c:idx val="3"/>
          <c:order val="3"/>
          <c:tx>
            <c:strRef>
              <c:f>FADE!$M$74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FADE!$N$67:$S$68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FADE!$N$74:$S$74</c:f>
              <c:numCache>
                <c:formatCode>0.0%</c:formatCode>
                <c:ptCount val="6"/>
                <c:pt idx="0">
                  <c:v>0.77835051546391754</c:v>
                </c:pt>
                <c:pt idx="1">
                  <c:v>5.964653902798233E-2</c:v>
                </c:pt>
                <c:pt idx="2">
                  <c:v>0.16053019145802652</c:v>
                </c:pt>
                <c:pt idx="3">
                  <c:v>0.19587628865979381</c:v>
                </c:pt>
                <c:pt idx="4">
                  <c:v>0.32695139911634757</c:v>
                </c:pt>
                <c:pt idx="5">
                  <c:v>0.27098674521354932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11-4F62-B5FB-51C470505884}"/>
            </c:ext>
          </c:extLst>
        </c:ser>
        <c:ser>
          <c:idx val="4"/>
          <c:order val="4"/>
          <c:tx>
            <c:strRef>
              <c:f>FADE!$M$75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FADE!$N$67:$S$68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FADE!$N$75:$S$75</c:f>
              <c:numCache>
                <c:formatCode>0.0%</c:formatCode>
                <c:ptCount val="6"/>
                <c:pt idx="0">
                  <c:v>0.74790555978674789</c:v>
                </c:pt>
                <c:pt idx="1">
                  <c:v>5.4836252856054833E-2</c:v>
                </c:pt>
                <c:pt idx="2">
                  <c:v>0.18126428027418126</c:v>
                </c:pt>
                <c:pt idx="3">
                  <c:v>0.20563594821020564</c:v>
                </c:pt>
                <c:pt idx="4">
                  <c:v>0.32216298552932215</c:v>
                </c:pt>
                <c:pt idx="5">
                  <c:v>0.25590251332825592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11-4F62-B5FB-51C470505884}"/>
            </c:ext>
          </c:extLst>
        </c:ser>
        <c:ser>
          <c:idx val="5"/>
          <c:order val="5"/>
          <c:tx>
            <c:strRef>
              <c:f>FADE!$M$76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multiLvlStrRef>
              <c:f>FADE!$N$67:$S$68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FADE!$N$76:$S$76</c:f>
              <c:numCache>
                <c:formatCode>0.0%</c:formatCode>
                <c:ptCount val="6"/>
                <c:pt idx="0">
                  <c:v>0.78391608391608392</c:v>
                </c:pt>
                <c:pt idx="1">
                  <c:v>5.2447552447552448E-2</c:v>
                </c:pt>
                <c:pt idx="2">
                  <c:v>0.15804195804195803</c:v>
                </c:pt>
                <c:pt idx="3">
                  <c:v>0.17832167832167833</c:v>
                </c:pt>
                <c:pt idx="4">
                  <c:v>0.31468531468531469</c:v>
                </c:pt>
                <c:pt idx="5">
                  <c:v>0.30769230769230771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D-4A2B-BDF5-12A59AC25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9005215"/>
        <c:axId val="1"/>
      </c:barChart>
      <c:catAx>
        <c:axId val="1379005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790052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2412673752103852"/>
          <c:y val="0.15568094346951025"/>
          <c:w val="0.57587326247896142"/>
          <c:h val="0.1008975671763002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la Facultat d'Administració i Direcció d'Empreses</a:t>
            </a:r>
            <a:endParaRPr lang="ca-ES" sz="1050"/>
          </a:p>
        </c:rich>
      </c:tx>
      <c:layout>
        <c:manualLayout>
          <c:xMode val="edge"/>
          <c:yMode val="edge"/>
          <c:x val="3.57099828129828E-2"/>
          <c:y val="4.3162527760952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816605155668041E-2"/>
          <c:y val="0.2090051065035029"/>
          <c:w val="0.92366789688663919"/>
          <c:h val="0.69515340336379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FADE!$N$67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FADE!$M$69:$M$76</c15:sqref>
                  </c15:fullRef>
                </c:ext>
              </c:extLst>
              <c:f>FADE!$M$70:$M$76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FADE!$O$69:$O$76</c15:sqref>
                  </c15:fullRef>
                </c:ext>
              </c:extLst>
              <c:f>FADE!$O$70:$O$76</c:f>
              <c:numCache>
                <c:formatCode>0.0%</c:formatCode>
                <c:ptCount val="7"/>
                <c:pt idx="0">
                  <c:v>9.3172690763052207E-2</c:v>
                </c:pt>
                <c:pt idx="1">
                  <c:v>9.0170593013809905E-2</c:v>
                </c:pt>
                <c:pt idx="2">
                  <c:v>8.4927314460596787E-2</c:v>
                </c:pt>
                <c:pt idx="3">
                  <c:v>6.7208271787296894E-2</c:v>
                </c:pt>
                <c:pt idx="4">
                  <c:v>5.964653902798233E-2</c:v>
                </c:pt>
                <c:pt idx="5">
                  <c:v>5.4836252856054833E-2</c:v>
                </c:pt>
                <c:pt idx="6">
                  <c:v>5.2447552447552448E-2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45-4E3B-9E3D-658A3ED8086D}"/>
            </c:ext>
          </c:extLst>
        </c:ser>
        <c:ser>
          <c:idx val="1"/>
          <c:order val="1"/>
          <c:tx>
            <c:strRef>
              <c:f>FADE!$Q$67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FADE!$M$69:$M$76</c15:sqref>
                  </c15:fullRef>
                </c:ext>
              </c:extLst>
              <c:f>FADE!$M$70:$M$76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FADE!$R$69:$R$77</c15:sqref>
                  </c15:fullRef>
                </c:ext>
              </c:extLst>
              <c:f>FADE!$R$70:$R$77</c:f>
              <c:numCache>
                <c:formatCode>#,#00%</c:formatCode>
                <c:ptCount val="8"/>
                <c:pt idx="0">
                  <c:v>0.36144578313253012</c:v>
                </c:pt>
                <c:pt idx="1">
                  <c:v>0.34930950446791226</c:v>
                </c:pt>
                <c:pt idx="2">
                  <c:v>0.34659525631216526</c:v>
                </c:pt>
                <c:pt idx="3">
                  <c:v>0.33604135893648451</c:v>
                </c:pt>
                <c:pt idx="4">
                  <c:v>0.32695139911634757</c:v>
                </c:pt>
                <c:pt idx="5">
                  <c:v>0.32216298552932215</c:v>
                </c:pt>
                <c:pt idx="6">
                  <c:v>0.31468531468531469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45-4E3B-9E3D-658A3ED808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105818588041868"/>
          <c:y val="3.7614843108356312E-2"/>
          <c:w val="0.26058479570507614"/>
          <c:h val="0.147570045045948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Demanda FADE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A-4A99-BC03-A7937A8BCA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A-4A99-BC03-A7937A8BCA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A-4A99-BC03-A7937A8BCA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FADE!$I$68:$I$70</c:f>
              <c:strCache>
                <c:ptCount val="3"/>
                <c:pt idx="0">
                  <c:v>Valencià 1a opc</c:v>
                </c:pt>
                <c:pt idx="1">
                  <c:v>Valencià 2a opc</c:v>
                </c:pt>
                <c:pt idx="2">
                  <c:v>Altres</c:v>
                </c:pt>
              </c:strCache>
            </c:strRef>
          </c:cat>
          <c:val>
            <c:numRef>
              <c:f>FADE!$J$68:$J$70</c:f>
              <c:numCache>
                <c:formatCode>0.0%</c:formatCode>
                <c:ptCount val="3"/>
                <c:pt idx="0">
                  <c:v>5.4836252856054833E-2</c:v>
                </c:pt>
                <c:pt idx="1">
                  <c:v>0.32216298552932215</c:v>
                </c:pt>
                <c:pt idx="2">
                  <c:v>0.62300076161462292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B-4AC7-9DA2-B2FF0EB8D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 </a:t>
            </a:r>
            <a:r>
              <a:rPr lang="ca-ES" sz="1200" b="1"/>
              <a:t>ETSINF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curs</a:t>
            </a:r>
            <a:r>
              <a:rPr lang="ca-ES" sz="1200" baseline="0"/>
              <a:t> </a:t>
            </a:r>
            <a:r>
              <a:rPr lang="ca-ES" sz="1200"/>
              <a:t>26-27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413502109704644E-2"/>
          <c:y val="0.24611335066370293"/>
          <c:w val="0.90717299578059074"/>
          <c:h val="0.535311224965160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ETSINF!$D$68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ETSINF!$E$68:$G$68</c:f>
              <c:numCache>
                <c:formatCode>0.0%</c:formatCode>
                <c:ptCount val="3"/>
                <c:pt idx="0">
                  <c:v>0.84052156469408223</c:v>
                </c:pt>
                <c:pt idx="1">
                  <c:v>9.9966566365763954E-2</c:v>
                </c:pt>
                <c:pt idx="2">
                  <c:v>5.717151454363089E-2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75-41EF-97BE-FA833228969C}"/>
            </c:ext>
          </c:extLst>
        </c:ser>
        <c:ser>
          <c:idx val="1"/>
          <c:order val="1"/>
          <c:tx>
            <c:strRef>
              <c:f>ETSINF!$D$69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ETSINF!$E$69:$G$69</c:f>
              <c:numCache>
                <c:formatCode>0.0%</c:formatCode>
                <c:ptCount val="3"/>
                <c:pt idx="0">
                  <c:v>0.13473754597124707</c:v>
                </c:pt>
                <c:pt idx="1">
                  <c:v>0.3159478435305918</c:v>
                </c:pt>
                <c:pt idx="2">
                  <c:v>0.40588431962554328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75-41EF-97BE-FA8332289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2717007"/>
        <c:axId val="1"/>
      </c:barChart>
      <c:catAx>
        <c:axId val="1382717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8271700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6.6617880631290705E-2"/>
          <c:y val="0.87551350163647879"/>
          <c:w val="0.89672400139320818"/>
          <c:h val="9.453844335808736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ETSINF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73809523809524E-2"/>
          <c:y val="0.15199999999999997"/>
          <c:w val="0.93452380952380953"/>
          <c:h val="0.61231612715077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ETSINF!$M$71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ETSINF!$N$67:$S$68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ETSINF!$N$71:$S$71</c:f>
              <c:numCache>
                <c:formatCode>0.0%</c:formatCode>
                <c:ptCount val="6"/>
                <c:pt idx="0">
                  <c:v>0.75266429840142091</c:v>
                </c:pt>
                <c:pt idx="1">
                  <c:v>0.13188277087033748</c:v>
                </c:pt>
                <c:pt idx="2">
                  <c:v>0.10568383658969804</c:v>
                </c:pt>
                <c:pt idx="3">
                  <c:v>0.18916518650088809</c:v>
                </c:pt>
                <c:pt idx="4">
                  <c:v>0.27708703374777977</c:v>
                </c:pt>
                <c:pt idx="5">
                  <c:v>0.38010657193605685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A-41E9-9F26-A292942A117D}"/>
            </c:ext>
          </c:extLst>
        </c:ser>
        <c:ser>
          <c:idx val="1"/>
          <c:order val="1"/>
          <c:tx>
            <c:strRef>
              <c:f>ETSINF!$M$72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ETSINF!$N$67:$S$68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ETSINF!$N$72:$S$72</c:f>
              <c:numCache>
                <c:formatCode>0.0%</c:formatCode>
                <c:ptCount val="6"/>
                <c:pt idx="0">
                  <c:v>0.78712663020614215</c:v>
                </c:pt>
                <c:pt idx="1">
                  <c:v>0.11400925536390408</c:v>
                </c:pt>
                <c:pt idx="2">
                  <c:v>9.3395035759360534E-2</c:v>
                </c:pt>
                <c:pt idx="3">
                  <c:v>0.17164493058477073</c:v>
                </c:pt>
                <c:pt idx="4">
                  <c:v>0.29364745477492638</c:v>
                </c:pt>
                <c:pt idx="5">
                  <c:v>0.39671855279764406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9A-41E9-9F26-A292942A117D}"/>
            </c:ext>
          </c:extLst>
        </c:ser>
        <c:ser>
          <c:idx val="2"/>
          <c:order val="2"/>
          <c:tx>
            <c:strRef>
              <c:f>ETSINF!$M$73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ETSINF!$N$67:$S$68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ETSINF!$N$73:$S$73</c:f>
              <c:numCache>
                <c:formatCode>0.0%</c:formatCode>
                <c:ptCount val="6"/>
                <c:pt idx="0">
                  <c:v>0.81439688715953307</c:v>
                </c:pt>
                <c:pt idx="1">
                  <c:v>0.11245136186770428</c:v>
                </c:pt>
                <c:pt idx="2">
                  <c:v>7.1595330739299606E-2</c:v>
                </c:pt>
                <c:pt idx="3">
                  <c:v>0.16108949416342414</c:v>
                </c:pt>
                <c:pt idx="4">
                  <c:v>0.30544747081712065</c:v>
                </c:pt>
                <c:pt idx="5">
                  <c:v>0.40622568093385214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9A-41E9-9F26-A292942A117D}"/>
            </c:ext>
          </c:extLst>
        </c:ser>
        <c:ser>
          <c:idx val="3"/>
          <c:order val="3"/>
          <c:tx>
            <c:strRef>
              <c:f>ETSINF!$M$74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ETSINF!$N$67:$S$68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ETSINF!$N$74:$S$74</c:f>
              <c:numCache>
                <c:formatCode>0.0%</c:formatCode>
                <c:ptCount val="6"/>
                <c:pt idx="0">
                  <c:v>0.8355042798660216</c:v>
                </c:pt>
                <c:pt idx="1">
                  <c:v>9.1924078898399708E-2</c:v>
                </c:pt>
                <c:pt idx="2">
                  <c:v>7.1827316710085604E-2</c:v>
                </c:pt>
                <c:pt idx="3">
                  <c:v>0.14142165984369184</c:v>
                </c:pt>
                <c:pt idx="4">
                  <c:v>0.30889467807964271</c:v>
                </c:pt>
                <c:pt idx="5">
                  <c:v>0.40677335318198737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9A-41E9-9F26-A292942A117D}"/>
            </c:ext>
          </c:extLst>
        </c:ser>
        <c:ser>
          <c:idx val="4"/>
          <c:order val="4"/>
          <c:tx>
            <c:strRef>
              <c:f>ETSINF!$M$75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ETSINF!$N$67:$S$68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ETSINF!$N$75:$S$75</c:f>
              <c:numCache>
                <c:formatCode>0.0%</c:formatCode>
                <c:ptCount val="6"/>
                <c:pt idx="0">
                  <c:v>0.82992726013162454</c:v>
                </c:pt>
                <c:pt idx="1">
                  <c:v>0.10148943540006927</c:v>
                </c:pt>
                <c:pt idx="2">
                  <c:v>6.7890543817111182E-2</c:v>
                </c:pt>
                <c:pt idx="3">
                  <c:v>0.14236231382057499</c:v>
                </c:pt>
                <c:pt idx="4">
                  <c:v>0.31797713889851059</c:v>
                </c:pt>
                <c:pt idx="5">
                  <c:v>0.40180117769310703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9A-41E9-9F26-A292942A117D}"/>
            </c:ext>
          </c:extLst>
        </c:ser>
        <c:ser>
          <c:idx val="5"/>
          <c:order val="5"/>
          <c:tx>
            <c:strRef>
              <c:f>ETSINF!$M$76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ETSINF!$N$67:$S$68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ETSINF!$N$76:$S$76</c:f>
              <c:numCache>
                <c:formatCode>0.0%</c:formatCode>
                <c:ptCount val="6"/>
                <c:pt idx="0">
                  <c:v>0.84052156469408223</c:v>
                </c:pt>
                <c:pt idx="1">
                  <c:v>9.9966566365763954E-2</c:v>
                </c:pt>
                <c:pt idx="2">
                  <c:v>5.717151454363089E-2</c:v>
                </c:pt>
                <c:pt idx="3">
                  <c:v>0.13473754597124707</c:v>
                </c:pt>
                <c:pt idx="4">
                  <c:v>0.3159478435305918</c:v>
                </c:pt>
                <c:pt idx="5">
                  <c:v>0.40588431962554328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42-4634-9ADE-46B21D5F4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2721327"/>
        <c:axId val="1"/>
      </c:barChart>
      <c:catAx>
        <c:axId val="1382721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8272132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601797431571053"/>
          <c:y val="0.28898106486689162"/>
          <c:w val="0.53982025684289459"/>
          <c:h val="0.1000641993869542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MÀSTER EN ENG. INFORMÀTICA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413502109704644E-2"/>
          <c:y val="0.16036524149908774"/>
          <c:w val="0.90717299578059074"/>
          <c:h val="0.7159744075420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ETSINF!$D$68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ETSINF!$N$33:$P$33</c:f>
              <c:numCache>
                <c:formatCode>0.0%</c:formatCode>
                <c:ptCount val="3"/>
                <c:pt idx="0">
                  <c:v>0.72499999999999998</c:v>
                </c:pt>
                <c:pt idx="1">
                  <c:v>0.17499999999999999</c:v>
                </c:pt>
                <c:pt idx="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35-49D3-A62D-3380EF6223E4}"/>
            </c:ext>
          </c:extLst>
        </c:ser>
        <c:ser>
          <c:idx val="1"/>
          <c:order val="1"/>
          <c:tx>
            <c:strRef>
              <c:f>ETSINF!$D$69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ETSINF!$Q$33:$S$33</c:f>
              <c:numCache>
                <c:formatCode>0.0%</c:formatCode>
                <c:ptCount val="3"/>
                <c:pt idx="0">
                  <c:v>0.22500000000000001</c:v>
                </c:pt>
                <c:pt idx="1">
                  <c:v>0.21249999999999999</c:v>
                </c:pt>
                <c:pt idx="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35-49D3-A62D-3380EF622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2722287"/>
        <c:axId val="1"/>
      </c:barChart>
      <c:catAx>
        <c:axId val="1382722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827222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4627021802780062"/>
          <c:y val="0.15592370260648114"/>
          <c:w val="0.37894425651667185"/>
          <c:h val="0.206669785088745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MÀSTER EN HUMANITATS DIGITALS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413502109704644E-2"/>
          <c:y val="0.226325184596951"/>
          <c:w val="0.90717299578059074"/>
          <c:h val="0.650014464444214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ETSINF!$D$68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ETSINF!$N$36:$P$36</c:f>
              <c:numCache>
                <c:formatCode>0.0%</c:formatCode>
                <c:ptCount val="3"/>
                <c:pt idx="0">
                  <c:v>0.88235294117647056</c:v>
                </c:pt>
                <c:pt idx="1">
                  <c:v>5.8823529411764705E-2</c:v>
                </c:pt>
                <c:pt idx="2">
                  <c:v>5.8823529411764705E-2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E-4325-86C8-F3E13920F71F}"/>
            </c:ext>
          </c:extLst>
        </c:ser>
        <c:ser>
          <c:idx val="1"/>
          <c:order val="1"/>
          <c:tx>
            <c:strRef>
              <c:f>ETSINF!$D$69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ETSINF!$Q$36:$S$36</c:f>
              <c:numCache>
                <c:formatCode>0.0%</c:formatCode>
                <c:ptCount val="3"/>
                <c:pt idx="0">
                  <c:v>0.11764705882352941</c:v>
                </c:pt>
                <c:pt idx="1">
                  <c:v>0.41176470588235292</c:v>
                </c:pt>
                <c:pt idx="2">
                  <c:v>0.23529411764705882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2E-4325-86C8-F3E13920F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2731407"/>
        <c:axId val="1"/>
      </c:barChart>
      <c:catAx>
        <c:axId val="138273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8273140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548462692163485"/>
          <c:y val="0.25486365928396881"/>
          <c:w val="0.50972956505436828"/>
          <c:h val="0.219862172400863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MÀSTER EN GESTIÓ DE LA INFORMACIÓ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413502109704644E-2"/>
          <c:y val="0.226325184596951"/>
          <c:w val="0.90717299578059074"/>
          <c:h val="0.650014464444214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ETSINF!$D$68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ETSINF!$N$34:$P$34</c:f>
              <c:numCache>
                <c:formatCode>0.0%</c:formatCode>
                <c:ptCount val="3"/>
                <c:pt idx="0">
                  <c:v>0.75</c:v>
                </c:pt>
                <c:pt idx="1">
                  <c:v>0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D-4B42-AE07-337898FB315C}"/>
            </c:ext>
          </c:extLst>
        </c:ser>
        <c:ser>
          <c:idx val="1"/>
          <c:order val="1"/>
          <c:tx>
            <c:strRef>
              <c:f>ETSINF!$D$69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ETSINF!$E$67:$G$67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ETSINF!$Q$34:$S$34</c:f>
              <c:numCache>
                <c:formatCode>0.0%</c:formatCode>
                <c:ptCount val="3"/>
                <c:pt idx="0">
                  <c:v>0.25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AD-4B42-AE07-337898FB3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2732847"/>
        <c:axId val="1"/>
      </c:barChart>
      <c:catAx>
        <c:axId val="1382732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827328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548462692163485"/>
          <c:y val="0.29443957436354939"/>
          <c:w val="0.50972956505436828"/>
          <c:h val="0.180286257321283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Informàtica</a:t>
            </a:r>
          </a:p>
        </c:rich>
      </c:tx>
      <c:layout>
        <c:manualLayout>
          <c:xMode val="edge"/>
          <c:yMode val="edge"/>
          <c:x val="2.1367891513560798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2428258967629041E-2"/>
          <c:y val="0.16342592592592592"/>
          <c:w val="0.93701618547681542"/>
          <c:h val="0.7162343248760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ETSINF!$N$67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ETSINF!$M$69:$M$75</c15:sqref>
                  </c15:fullRef>
                </c:ext>
              </c:extLst>
              <c:f>ETSINF!$M$70:$M$75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ETSINF!$O$69:$O$75</c15:sqref>
                  </c15:fullRef>
                </c:ext>
              </c:extLst>
              <c:f>ETSINF!$O$70:$O$75</c:f>
              <c:numCache>
                <c:formatCode>0.0%</c:formatCode>
                <c:ptCount val="6"/>
                <c:pt idx="0">
                  <c:v>0.13802315227070347</c:v>
                </c:pt>
                <c:pt idx="1">
                  <c:v>0.13188277087033748</c:v>
                </c:pt>
                <c:pt idx="2">
                  <c:v>0.11400925536390408</c:v>
                </c:pt>
                <c:pt idx="3">
                  <c:v>0.11245136186770428</c:v>
                </c:pt>
                <c:pt idx="4">
                  <c:v>9.1924078898399708E-2</c:v>
                </c:pt>
                <c:pt idx="5">
                  <c:v>0.10148943540006927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D6-44AD-A985-03D39DCC0B56}"/>
            </c:ext>
          </c:extLst>
        </c:ser>
        <c:ser>
          <c:idx val="1"/>
          <c:order val="1"/>
          <c:tx>
            <c:strRef>
              <c:f>ETSINF!$Q$67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ETSINF!$M$69:$M$75</c15:sqref>
                  </c15:fullRef>
                </c:ext>
              </c:extLst>
              <c:f>ETSINF!$M$70:$M$75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ETSINF!$R$69:$R$75</c15:sqref>
                  </c15:fullRef>
                </c:ext>
              </c:extLst>
              <c:f>ETSINF!$R$70:$R$75</c:f>
              <c:numCache>
                <c:formatCode>0.0%</c:formatCode>
                <c:ptCount val="6"/>
                <c:pt idx="0">
                  <c:v>0.28272484416740873</c:v>
                </c:pt>
                <c:pt idx="1">
                  <c:v>0.27708703374777977</c:v>
                </c:pt>
                <c:pt idx="2">
                  <c:v>0.29364745477492638</c:v>
                </c:pt>
                <c:pt idx="3">
                  <c:v>0.30544747081712065</c:v>
                </c:pt>
                <c:pt idx="4">
                  <c:v>0.30889467807964271</c:v>
                </c:pt>
                <c:pt idx="5">
                  <c:v>0.31797713889851059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D6-44AD-A985-03D39DCC0B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926705750323791"/>
          <c:y val="2.8355934674832269E-2"/>
          <c:w val="0.26365559962441876"/>
          <c:h val="0.129051472732575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 general</a:t>
            </a:r>
            <a:r>
              <a:rPr lang="ca-ES" sz="1200" baseline="0"/>
              <a:t> ETSIAMN</a:t>
            </a: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aseline="0"/>
              <a:t>curs 26-27</a:t>
            </a:r>
            <a:endParaRPr lang="ca-ES" sz="120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40763673890609E-2"/>
          <c:y val="0.2738888888888889"/>
          <c:w val="0.90918472652218785"/>
          <c:h val="0.609036745406824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ETSIAMN!$D$114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ETSIAMN!$E$113:$G$113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ETSIAMN!$E$114:$G$114</c:f>
              <c:numCache>
                <c:formatCode>0.0%</c:formatCode>
                <c:ptCount val="3"/>
                <c:pt idx="0">
                  <c:v>0.8321917808219178</c:v>
                </c:pt>
                <c:pt idx="1">
                  <c:v>0.13912671232876711</c:v>
                </c:pt>
                <c:pt idx="2">
                  <c:v>2.7825342465753425E-2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0-4DFB-B8E2-814928143621}"/>
            </c:ext>
          </c:extLst>
        </c:ser>
        <c:ser>
          <c:idx val="1"/>
          <c:order val="1"/>
          <c:tx>
            <c:strRef>
              <c:f>ETSIAMN!$D$115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ETSIAMN!$E$113:$G$113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ETSIAMN!$E$115:$G$115</c:f>
              <c:numCache>
                <c:formatCode>0.0%</c:formatCode>
                <c:ptCount val="3"/>
                <c:pt idx="0">
                  <c:v>0.13698630136986301</c:v>
                </c:pt>
                <c:pt idx="1">
                  <c:v>0.38142123287671231</c:v>
                </c:pt>
                <c:pt idx="2">
                  <c:v>0.2833904109589041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F0-4DFB-B8E2-814928143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4182303"/>
        <c:axId val="1"/>
      </c:barChart>
      <c:catAx>
        <c:axId val="1144182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14418230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896934274968208"/>
          <c:y val="0.2784717562478603"/>
          <c:w val="0.70020329932985181"/>
          <c:h val="9.375054205180871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ETSEAMN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73809523809524E-2"/>
          <c:y val="0.15907526645391803"/>
          <c:w val="0.93452380952380953"/>
          <c:h val="0.577028698512996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ETSIAMN!$M$117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ETSIAMN!$N$113:$S$114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ETSIAMN!$N$117:$S$117</c:f>
              <c:numCache>
                <c:formatCode>0.0%</c:formatCode>
                <c:ptCount val="6"/>
                <c:pt idx="0">
                  <c:v>0.73776758409785936</c:v>
                </c:pt>
                <c:pt idx="1">
                  <c:v>0.15596330275229359</c:v>
                </c:pt>
                <c:pt idx="2">
                  <c:v>0.10474006116207951</c:v>
                </c:pt>
                <c:pt idx="3">
                  <c:v>0.21177370030581039</c:v>
                </c:pt>
                <c:pt idx="4">
                  <c:v>0.30045871559633025</c:v>
                </c:pt>
                <c:pt idx="5">
                  <c:v>0.31727828746177372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48-4653-9421-7D7E1CF795A9}"/>
            </c:ext>
          </c:extLst>
        </c:ser>
        <c:ser>
          <c:idx val="1"/>
          <c:order val="1"/>
          <c:tx>
            <c:strRef>
              <c:f>ETSIAMN!$M$118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ETSIAMN!$N$113:$S$114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ETSIAMN!$N$118:$S$118</c:f>
              <c:numCache>
                <c:formatCode>0.0%</c:formatCode>
                <c:ptCount val="6"/>
                <c:pt idx="0">
                  <c:v>0.75726027397260276</c:v>
                </c:pt>
                <c:pt idx="1">
                  <c:v>0.15561643835616437</c:v>
                </c:pt>
                <c:pt idx="2">
                  <c:v>8.5479452054794527E-2</c:v>
                </c:pt>
                <c:pt idx="3">
                  <c:v>0.20493150684931508</c:v>
                </c:pt>
                <c:pt idx="4">
                  <c:v>0.32657534246575343</c:v>
                </c:pt>
                <c:pt idx="5">
                  <c:v>0.28383561643835614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48-4653-9421-7D7E1CF795A9}"/>
            </c:ext>
          </c:extLst>
        </c:ser>
        <c:ser>
          <c:idx val="2"/>
          <c:order val="2"/>
          <c:tx>
            <c:strRef>
              <c:f>ETSIAMN!$M$119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multiLvlStrRef>
              <c:f>ETSIAMN!$N$113:$S$114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ETSIAMN!$N$119:$S$119</c:f>
              <c:numCache>
                <c:formatCode>0.0%</c:formatCode>
                <c:ptCount val="6"/>
                <c:pt idx="0">
                  <c:v>0.76445623342175062</c:v>
                </c:pt>
                <c:pt idx="1">
                  <c:v>0.15809018567639258</c:v>
                </c:pt>
                <c:pt idx="2">
                  <c:v>7.6923076923076927E-2</c:v>
                </c:pt>
                <c:pt idx="3">
                  <c:v>0.20053050397877983</c:v>
                </c:pt>
                <c:pt idx="4">
                  <c:v>0.33474801061007958</c:v>
                </c:pt>
                <c:pt idx="5">
                  <c:v>0.28381962864721483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48-4653-9421-7D7E1CF795A9}"/>
            </c:ext>
          </c:extLst>
        </c:ser>
        <c:ser>
          <c:idx val="3"/>
          <c:order val="3"/>
          <c:tx>
            <c:strRef>
              <c:f>ETSIAMN!$M$120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ETSIAMN!$N$113:$S$114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ETSIAMN!$N$120:$S$120</c:f>
              <c:numCache>
                <c:formatCode>0.0%</c:formatCode>
                <c:ptCount val="6"/>
                <c:pt idx="0">
                  <c:v>0.80059084194977848</c:v>
                </c:pt>
                <c:pt idx="1">
                  <c:v>0.13737075332348597</c:v>
                </c:pt>
                <c:pt idx="2">
                  <c:v>6.1546036435253568E-2</c:v>
                </c:pt>
                <c:pt idx="3">
                  <c:v>0.16198916789758738</c:v>
                </c:pt>
                <c:pt idx="4">
                  <c:v>0.35105859182668636</c:v>
                </c:pt>
                <c:pt idx="5">
                  <c:v>0.29049729197439683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48-4653-9421-7D7E1CF795A9}"/>
            </c:ext>
          </c:extLst>
        </c:ser>
        <c:ser>
          <c:idx val="4"/>
          <c:order val="4"/>
          <c:tx>
            <c:strRef>
              <c:f>ETSIAMN!$M$121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ETSIAMN!$N$113:$S$114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ETSIAMN!$N$121:$S$121</c:f>
              <c:numCache>
                <c:formatCode>0.0%</c:formatCode>
                <c:ptCount val="6"/>
                <c:pt idx="0">
                  <c:v>0.80264400377714828</c:v>
                </c:pt>
                <c:pt idx="1">
                  <c:v>0.14919735599622286</c:v>
                </c:pt>
                <c:pt idx="2">
                  <c:v>4.8158640226628892E-2</c:v>
                </c:pt>
                <c:pt idx="3">
                  <c:v>0.16052880075542966</c:v>
                </c:pt>
                <c:pt idx="4">
                  <c:v>0.36260623229461758</c:v>
                </c:pt>
                <c:pt idx="5">
                  <c:v>0.28045325779036828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48-4653-9421-7D7E1CF795A9}"/>
            </c:ext>
          </c:extLst>
        </c:ser>
        <c:ser>
          <c:idx val="5"/>
          <c:order val="5"/>
          <c:tx>
            <c:strRef>
              <c:f>ETSIAMN!$M$122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multiLvlStrRef>
              <c:f>ETSIAMN!$N$113:$S$114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ETSIAMN!$N$122:$S$122</c:f>
              <c:numCache>
                <c:formatCode>0.0%</c:formatCode>
                <c:ptCount val="6"/>
                <c:pt idx="0">
                  <c:v>0.8321917808219178</c:v>
                </c:pt>
                <c:pt idx="1">
                  <c:v>0.13912671232876711</c:v>
                </c:pt>
                <c:pt idx="2">
                  <c:v>2.7825342465753425E-2</c:v>
                </c:pt>
                <c:pt idx="3">
                  <c:v>0.13698630136986301</c:v>
                </c:pt>
                <c:pt idx="4">
                  <c:v>0.38142123287671231</c:v>
                </c:pt>
                <c:pt idx="5">
                  <c:v>0.2833904109589041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36-4E31-88FD-124D95AB3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4194783"/>
        <c:axId val="1"/>
      </c:barChart>
      <c:catAx>
        <c:axId val="1144194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14419478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4827498125234344"/>
          <c:y val="0.29357236595425573"/>
          <c:w val="0.55172501874765656"/>
          <c:h val="0.1005112466285439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MÀSTER EN ENG. BIOAMBIENTAL I DEL PAISATGE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40763673890609E-2"/>
          <c:y val="0.18659897757895899"/>
          <c:w val="0.90918472652218785"/>
          <c:h val="0.691206428277994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ETSIAMN!$D$114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ETSIAMN!$E$113:$G$113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ETSIAMN!$N$57:$P$57</c:f>
              <c:numCache>
                <c:formatCode>0.0%</c:formatCode>
                <c:ptCount val="3"/>
                <c:pt idx="0">
                  <c:v>0.81818181818181823</c:v>
                </c:pt>
                <c:pt idx="1">
                  <c:v>0.18181818181818182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97-4B19-A36D-A34AB2CF1B6E}"/>
            </c:ext>
          </c:extLst>
        </c:ser>
        <c:ser>
          <c:idx val="1"/>
          <c:order val="1"/>
          <c:tx>
            <c:strRef>
              <c:f>ETSIAMN!$D$115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ETSIAMN!$E$113:$G$113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ETSIAMN!$Q$57:$S$57</c:f>
              <c:numCache>
                <c:formatCode>0.0%</c:formatCode>
                <c:ptCount val="3"/>
                <c:pt idx="0">
                  <c:v>0.15151515151515152</c:v>
                </c:pt>
                <c:pt idx="1">
                  <c:v>0.30303030303030304</c:v>
                </c:pt>
                <c:pt idx="2">
                  <c:v>0.39393939393939392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97-4B19-A36D-A34AB2CF1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4213023"/>
        <c:axId val="1"/>
      </c:barChart>
      <c:catAx>
        <c:axId val="114421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144213023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794639306450331"/>
          <c:y val="0.38530926058485115"/>
          <c:w val="0.73806967310904303"/>
          <c:h val="0.115443145364405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/>
              <a:t>MÀSTER EN RAMADERIA DE PRECISIÓ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40763673890609E-2"/>
          <c:y val="0.18659897757895899"/>
          <c:w val="0.90918472652218785"/>
          <c:h val="0.691206428277994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ETSIAMN!$D$114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ETSIAMN!$E$113:$G$113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ETSIAMN!$N$58:$P$58</c:f>
              <c:numCache>
                <c:formatCode>0.0%</c:formatCode>
                <c:ptCount val="3"/>
                <c:pt idx="0">
                  <c:v>0.81818181818181823</c:v>
                </c:pt>
                <c:pt idx="1">
                  <c:v>0.18181818181818182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01-41FE-B3D8-8F7D99B69B84}"/>
            </c:ext>
          </c:extLst>
        </c:ser>
        <c:ser>
          <c:idx val="1"/>
          <c:order val="1"/>
          <c:tx>
            <c:strRef>
              <c:f>ETSIAMN!$D$115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ETSIAMN!$E$113:$G$113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ETSIAMN!$Q$58:$S$58</c:f>
              <c:numCache>
                <c:formatCode>0.0%</c:formatCode>
                <c:ptCount val="3"/>
                <c:pt idx="0">
                  <c:v>0.18181818181818182</c:v>
                </c:pt>
                <c:pt idx="1">
                  <c:v>0.18181818181818182</c:v>
                </c:pt>
                <c:pt idx="2">
                  <c:v>0.27272727272727271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01-41FE-B3D8-8F7D99B69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5416495"/>
        <c:axId val="1"/>
      </c:barChart>
      <c:catAx>
        <c:axId val="209541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209541649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794639306450331"/>
          <c:y val="0.38530922328176315"/>
          <c:w val="0.73806967310904303"/>
          <c:h val="0.1154428309526635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Agronòmica</a:t>
            </a:r>
          </a:p>
        </c:rich>
      </c:tx>
      <c:layout>
        <c:manualLayout>
          <c:xMode val="edge"/>
          <c:yMode val="edge"/>
          <c:x val="2.1367891513560798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2428258967629041E-2"/>
          <c:y val="0.16342592592592592"/>
          <c:w val="0.93701618547681542"/>
          <c:h val="0.7162343248760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ETSIAMN!$N$113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ETSIAMN!$M$115:$M$122</c15:sqref>
                  </c15:fullRef>
                </c:ext>
              </c:extLst>
              <c:f>ETSIAMN!$M$116:$M$122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ETSIAMN!$O$115:$O$122</c15:sqref>
                  </c15:fullRef>
                </c:ext>
              </c:extLst>
              <c:f>ETSIAMN!$O$116:$O$122</c:f>
              <c:numCache>
                <c:formatCode>0.0%</c:formatCode>
                <c:ptCount val="7"/>
                <c:pt idx="0">
                  <c:v>0.18820224719101122</c:v>
                </c:pt>
                <c:pt idx="1">
                  <c:v>0.15596330275229359</c:v>
                </c:pt>
                <c:pt idx="2">
                  <c:v>0.15561643835616437</c:v>
                </c:pt>
                <c:pt idx="3">
                  <c:v>0.15809018567639258</c:v>
                </c:pt>
                <c:pt idx="4">
                  <c:v>0.13737075332348597</c:v>
                </c:pt>
                <c:pt idx="5">
                  <c:v>0.14919735599622286</c:v>
                </c:pt>
                <c:pt idx="6">
                  <c:v>0.13912671232876711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B9-447F-92EF-31632480CAA1}"/>
            </c:ext>
          </c:extLst>
        </c:ser>
        <c:ser>
          <c:idx val="1"/>
          <c:order val="1"/>
          <c:tx>
            <c:strRef>
              <c:f>ETSIAMN!$Q$113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ETSIAMN!$M$115:$M$122</c15:sqref>
                  </c15:fullRef>
                </c:ext>
              </c:extLst>
              <c:f>ETSIAMN!$M$116:$M$122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ETSIAMN!$R$115:$R$122</c15:sqref>
                  </c15:fullRef>
                </c:ext>
              </c:extLst>
              <c:f>ETSIAMN!$R$116:$R$122</c:f>
              <c:numCache>
                <c:formatCode>#,#00%</c:formatCode>
                <c:ptCount val="7"/>
                <c:pt idx="0">
                  <c:v>0.30561797752808989</c:v>
                </c:pt>
                <c:pt idx="1">
                  <c:v>0.30045871559633025</c:v>
                </c:pt>
                <c:pt idx="2">
                  <c:v>0.32657534246575343</c:v>
                </c:pt>
                <c:pt idx="3">
                  <c:v>0.33474801061007958</c:v>
                </c:pt>
                <c:pt idx="4">
                  <c:v>0.35105859182668636</c:v>
                </c:pt>
                <c:pt idx="5">
                  <c:v>0.36260623229461758</c:v>
                </c:pt>
                <c:pt idx="6">
                  <c:v>0.38142123287671231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B9-447F-92EF-31632480CA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926705750323791"/>
          <c:y val="2.8355934674832269E-2"/>
          <c:w val="0.26365559962441876"/>
          <c:h val="0.129051472732575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Preferència</a:t>
            </a:r>
            <a:r>
              <a:rPr lang="ca-ES" sz="1200" baseline="0"/>
              <a:t> general ETSET curs 26-27</a:t>
            </a:r>
            <a:endParaRPr lang="ca-ES" sz="120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896752843212821E-2"/>
          <c:y val="0.23009982933029427"/>
          <c:w val="0.8901747259576398"/>
          <c:h val="0.628951520029947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ETSIT!$D$67</c:f>
              <c:strCache>
                <c:ptCount val="1"/>
                <c:pt idx="0">
                  <c:v>% 1ª preferència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ETSIT!$E$66:$G$66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ETSIT!$E$67:$G$67</c:f>
              <c:numCache>
                <c:formatCode>0.0%</c:formatCode>
                <c:ptCount val="3"/>
                <c:pt idx="0">
                  <c:v>0.85968284478616053</c:v>
                </c:pt>
                <c:pt idx="1">
                  <c:v>9.6107640557424309E-2</c:v>
                </c:pt>
                <c:pt idx="2">
                  <c:v>4.0365209034118214E-2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D7-4A2D-AB9E-B597B3BCD659}"/>
            </c:ext>
          </c:extLst>
        </c:ser>
        <c:ser>
          <c:idx val="1"/>
          <c:order val="1"/>
          <c:tx>
            <c:strRef>
              <c:f>ETSIT!$D$68</c:f>
              <c:strCache>
                <c:ptCount val="1"/>
                <c:pt idx="0">
                  <c:v>% 2ª preferència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ETSIT!$E$66:$G$66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Anglés</c:v>
                </c:pt>
              </c:strCache>
            </c:strRef>
          </c:cat>
          <c:val>
            <c:numRef>
              <c:f>ETSIT!$E$68:$G$68</c:f>
              <c:numCache>
                <c:formatCode>0.0%</c:formatCode>
                <c:ptCount val="3"/>
                <c:pt idx="0">
                  <c:v>0.10956271023546373</c:v>
                </c:pt>
                <c:pt idx="1">
                  <c:v>0.29312830370014414</c:v>
                </c:pt>
                <c:pt idx="2">
                  <c:v>0.42191254204709272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D7-4A2D-AB9E-B597B3BCD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2737647"/>
        <c:axId val="1"/>
      </c:barChart>
      <c:catAx>
        <c:axId val="138273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8273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2589813913710226"/>
          <c:y val="0.22202180674552247"/>
          <c:w val="0.44241745062766036"/>
          <c:h val="0.174917386428018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Històric de preferències </a:t>
            </a:r>
            <a:r>
              <a:rPr lang="ca-ES" sz="1200" b="1"/>
              <a:t>ETSET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0718453390738948E-2"/>
          <c:y val="0.15222456813259591"/>
          <c:w val="0.93856309321852216"/>
          <c:h val="0.60216801667271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ETSIT!$M$70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ETSIT!$N$66:$S$67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ETSIT!$N$70:$S$70</c:f>
              <c:numCache>
                <c:formatCode>0.0%</c:formatCode>
                <c:ptCount val="6"/>
                <c:pt idx="0">
                  <c:v>0.83487084870848705</c:v>
                </c:pt>
                <c:pt idx="1">
                  <c:v>8.7638376383763844E-2</c:v>
                </c:pt>
                <c:pt idx="2">
                  <c:v>7.5645756457564578E-2</c:v>
                </c:pt>
                <c:pt idx="3">
                  <c:v>0.13284132841328414</c:v>
                </c:pt>
                <c:pt idx="4">
                  <c:v>0.26937269372693728</c:v>
                </c:pt>
                <c:pt idx="5">
                  <c:v>0.40959409594095941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3-474A-8A39-D36955E68FA4}"/>
            </c:ext>
          </c:extLst>
        </c:ser>
        <c:ser>
          <c:idx val="1"/>
          <c:order val="1"/>
          <c:tx>
            <c:strRef>
              <c:f>ETSIT!$M$71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ETSIT!$N$66:$S$67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ETSIT!$N$71:$S$71</c:f>
              <c:numCache>
                <c:formatCode>0.0%</c:formatCode>
                <c:ptCount val="6"/>
                <c:pt idx="0">
                  <c:v>0.84327821710999284</c:v>
                </c:pt>
                <c:pt idx="1">
                  <c:v>8.2674335010783612E-2</c:v>
                </c:pt>
                <c:pt idx="2">
                  <c:v>7.1171818835370243E-2</c:v>
                </c:pt>
                <c:pt idx="3">
                  <c:v>0.12221423436376708</c:v>
                </c:pt>
                <c:pt idx="4">
                  <c:v>0.27965492451473761</c:v>
                </c:pt>
                <c:pt idx="5">
                  <c:v>0.41840402588066139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03-474A-8A39-D36955E68FA4}"/>
            </c:ext>
          </c:extLst>
        </c:ser>
        <c:ser>
          <c:idx val="2"/>
          <c:order val="2"/>
          <c:tx>
            <c:strRef>
              <c:f>ETSIT!$M$72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delete val="1"/>
          </c:dLbls>
          <c:cat>
            <c:multiLvlStrRef>
              <c:f>ETSIT!$N$66:$S$67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ETSIT!$N$72:$S$72</c:f>
              <c:numCache>
                <c:formatCode>0.0%</c:formatCode>
                <c:ptCount val="6"/>
                <c:pt idx="0">
                  <c:v>0.86348791639451339</c:v>
                </c:pt>
                <c:pt idx="1">
                  <c:v>8.6218158066623127E-2</c:v>
                </c:pt>
                <c:pt idx="2">
                  <c:v>4.7681254082299153E-2</c:v>
                </c:pt>
                <c:pt idx="3">
                  <c:v>0.10581319399085565</c:v>
                </c:pt>
                <c:pt idx="4">
                  <c:v>0.28478118876551273</c:v>
                </c:pt>
                <c:pt idx="5">
                  <c:v>0.44546048334421945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03-474A-8A39-D36955E68FA4}"/>
            </c:ext>
          </c:extLst>
        </c:ser>
        <c:ser>
          <c:idx val="3"/>
          <c:order val="3"/>
          <c:tx>
            <c:strRef>
              <c:f>ETSIT!$M$73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ETSIT!$N$66:$S$67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ETSIT!$N$73:$S$73</c:f>
              <c:numCache>
                <c:formatCode>0.0%</c:formatCode>
                <c:ptCount val="6"/>
                <c:pt idx="0">
                  <c:v>0.87702078521939952</c:v>
                </c:pt>
                <c:pt idx="1">
                  <c:v>8.6605080831408776E-2</c:v>
                </c:pt>
                <c:pt idx="2">
                  <c:v>3.5796766743648963E-2</c:v>
                </c:pt>
                <c:pt idx="3">
                  <c:v>9.6420323325635104E-2</c:v>
                </c:pt>
                <c:pt idx="4">
                  <c:v>0.28060046189376442</c:v>
                </c:pt>
                <c:pt idx="5">
                  <c:v>0.44572748267898382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03-474A-8A39-D36955E68FA4}"/>
            </c:ext>
          </c:extLst>
        </c:ser>
        <c:ser>
          <c:idx val="4"/>
          <c:order val="4"/>
          <c:tx>
            <c:strRef>
              <c:f>ETSIT!$M$74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multiLvlStrRef>
              <c:f>ETSIT!$N$66:$S$67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ETSIT!$N$74:$S$74</c:f>
              <c:numCache>
                <c:formatCode>0.0%</c:formatCode>
                <c:ptCount val="6"/>
                <c:pt idx="0">
                  <c:v>0.85968284478616053</c:v>
                </c:pt>
                <c:pt idx="1">
                  <c:v>9.6107640557424309E-2</c:v>
                </c:pt>
                <c:pt idx="2">
                  <c:v>4.0365209034118214E-2</c:v>
                </c:pt>
                <c:pt idx="3">
                  <c:v>0.10956271023546373</c:v>
                </c:pt>
                <c:pt idx="4">
                  <c:v>0.29312830370014414</c:v>
                </c:pt>
                <c:pt idx="5">
                  <c:v>0.42191254204709272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03-474A-8A39-D36955E68FA4}"/>
            </c:ext>
          </c:extLst>
        </c:ser>
        <c:ser>
          <c:idx val="5"/>
          <c:order val="5"/>
          <c:tx>
            <c:strRef>
              <c:f>ETSIT!$M$75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ETSIT!$N$66:$S$67</c:f>
              <c:multiLvlStrCache>
                <c:ptCount val="6"/>
                <c:lvl>
                  <c:pt idx="0">
                    <c:v>Castellà</c:v>
                  </c:pt>
                  <c:pt idx="1">
                    <c:v>Valencià</c:v>
                  </c:pt>
                  <c:pt idx="2">
                    <c:v>Anglés</c:v>
                  </c:pt>
                  <c:pt idx="3">
                    <c:v>Castellà</c:v>
                  </c:pt>
                  <c:pt idx="4">
                    <c:v>Valencià</c:v>
                  </c:pt>
                  <c:pt idx="5">
                    <c:v>Anglés</c:v>
                  </c:pt>
                </c:lvl>
                <c:lvl>
                  <c:pt idx="0">
                    <c:v>1ª preferència</c:v>
                  </c:pt>
                  <c:pt idx="3">
                    <c:v>2ª preferència</c:v>
                  </c:pt>
                </c:lvl>
              </c:multiLvlStrCache>
            </c:multiLvlStrRef>
          </c:cat>
          <c:val>
            <c:numRef>
              <c:f>ETSIT!$N$75:$S$75</c:f>
              <c:numCache>
                <c:formatCode>0.0%</c:formatCode>
                <c:ptCount val="6"/>
                <c:pt idx="0">
                  <c:v>0.85968284478616053</c:v>
                </c:pt>
                <c:pt idx="1">
                  <c:v>9.6107640557424309E-2</c:v>
                </c:pt>
                <c:pt idx="2">
                  <c:v>4.0365209034118214E-2</c:v>
                </c:pt>
                <c:pt idx="3">
                  <c:v>0.10956271023546373</c:v>
                </c:pt>
                <c:pt idx="4">
                  <c:v>0.29312830370014414</c:v>
                </c:pt>
                <c:pt idx="5">
                  <c:v>0.42191254204709272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A-4D51-872B-27FE18CC87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78999935"/>
        <c:axId val="1"/>
      </c:barChart>
      <c:catAx>
        <c:axId val="1378999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crossAx val="137899993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7939160324624691"/>
          <c:y val="0.27424224749684067"/>
          <c:w val="0.5206083575652628"/>
          <c:h val="9.9182067498637103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ESCOLA TÈCNICA SUPERIOR ENG. TELECOMUNICACIONS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ETSIT!$F$86</c:f>
              <c:strCache>
                <c:ptCount val="1"/>
                <c:pt idx="0">
                  <c:v>Valencià 1a opc.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ETSIT!$E$87:$E$94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ETSIT!$F$87:$F$94</c:f>
              <c:numCache>
                <c:formatCode>0.0%</c:formatCode>
                <c:ptCount val="8"/>
                <c:pt idx="0">
                  <c:v>0.10349127182044887</c:v>
                </c:pt>
                <c:pt idx="1">
                  <c:v>0.10553814002089865</c:v>
                </c:pt>
                <c:pt idx="2">
                  <c:v>8.7638376383763844E-2</c:v>
                </c:pt>
                <c:pt idx="3">
                  <c:v>8.2674335010783612E-2</c:v>
                </c:pt>
                <c:pt idx="4">
                  <c:v>8.6218158066623127E-2</c:v>
                </c:pt>
                <c:pt idx="5">
                  <c:v>8.6605080831408776E-2</c:v>
                </c:pt>
                <c:pt idx="6">
                  <c:v>9.6574957888826501E-2</c:v>
                </c:pt>
                <c:pt idx="7">
                  <c:v>9.6107640557424309E-2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30-492F-A3F8-985EB22EF915}"/>
            </c:ext>
          </c:extLst>
        </c:ser>
        <c:ser>
          <c:idx val="1"/>
          <c:order val="1"/>
          <c:tx>
            <c:strRef>
              <c:f>ETSIT!$G$86</c:f>
              <c:strCache>
                <c:ptCount val="1"/>
                <c:pt idx="0">
                  <c:v>Valencià 2a opc.</c:v>
                </c:pt>
              </c:strCache>
            </c:strRef>
          </c:tx>
          <c:spPr>
            <a:ln w="22225" cap="rnd" cmpd="sng" algn="ctr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ETSIT!$E$87:$E$94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ETSIT!$G$87:$G$94</c:f>
              <c:numCache>
                <c:formatCode>0.0%</c:formatCode>
                <c:ptCount val="8"/>
                <c:pt idx="0">
                  <c:v>0.25561097256857856</c:v>
                </c:pt>
                <c:pt idx="1">
                  <c:v>0.2560083594566353</c:v>
                </c:pt>
                <c:pt idx="2">
                  <c:v>0.26937269372693728</c:v>
                </c:pt>
                <c:pt idx="3">
                  <c:v>0.27965492451473761</c:v>
                </c:pt>
                <c:pt idx="4">
                  <c:v>0.28478118876551273</c:v>
                </c:pt>
                <c:pt idx="5">
                  <c:v>0.28060046189376442</c:v>
                </c:pt>
                <c:pt idx="6">
                  <c:v>0.29702414373947222</c:v>
                </c:pt>
                <c:pt idx="7">
                  <c:v>0.29312830370014414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0-492F-A3F8-985EB22EF91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1840025536"/>
        <c:axId val="1840029696"/>
      </c:lineChart>
      <c:catAx>
        <c:axId val="184002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840029696"/>
        <c:crosses val="autoZero"/>
        <c:auto val="1"/>
        <c:lblAlgn val="ctr"/>
        <c:lblOffset val="100"/>
        <c:noMultiLvlLbl val="0"/>
      </c:catAx>
      <c:valAx>
        <c:axId val="18400296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4002553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 demanda del </a:t>
            </a:r>
            <a:r>
              <a:rPr lang="ca-E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valencià</a:t>
            </a: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a l'Esc. Tècnica</a:t>
            </a:r>
          </a:p>
          <a:p>
            <a:pPr algn="l">
              <a:defRPr sz="1050"/>
            </a:pPr>
            <a:r>
              <a:rPr lang="ca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Superior d'Eng. Agronòmica</a:t>
            </a:r>
          </a:p>
        </c:rich>
      </c:tx>
      <c:layout>
        <c:manualLayout>
          <c:xMode val="edge"/>
          <c:yMode val="edge"/>
          <c:x val="2.1367891513560798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2428258967629041E-2"/>
          <c:y val="0.16342592592592592"/>
          <c:w val="0.93701618547681542"/>
          <c:h val="0.7162343248760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ETSIT!$N$66</c:f>
              <c:strCache>
                <c:ptCount val="1"/>
                <c:pt idx="0">
                  <c:v>1ª preferència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ETSIAMN!$M$115:$M$121</c15:sqref>
                  </c15:fullRef>
                </c:ext>
              </c:extLst>
              <c:f>ETSIAMN!$M$116:$M$121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ETSIT!$O$68:$O$74</c15:sqref>
                  </c15:fullRef>
                </c:ext>
              </c:extLst>
              <c:f>ETSIT!$O$69:$O$74</c:f>
              <c:numCache>
                <c:formatCode>0.0%</c:formatCode>
                <c:ptCount val="6"/>
                <c:pt idx="0">
                  <c:v>0.10553814002089865</c:v>
                </c:pt>
                <c:pt idx="1">
                  <c:v>8.7638376383763844E-2</c:v>
                </c:pt>
                <c:pt idx="2">
                  <c:v>8.2674335010783612E-2</c:v>
                </c:pt>
                <c:pt idx="3">
                  <c:v>8.6218158066623127E-2</c:v>
                </c:pt>
                <c:pt idx="4">
                  <c:v>8.6605080831408776E-2</c:v>
                </c:pt>
                <c:pt idx="5">
                  <c:v>9.6107640557424309E-2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3-405C-8A54-A49B721B0ECC}"/>
            </c:ext>
          </c:extLst>
        </c:ser>
        <c:ser>
          <c:idx val="1"/>
          <c:order val="1"/>
          <c:tx>
            <c:strRef>
              <c:f>ETSIAMN!$Q$113</c:f>
              <c:strCache>
                <c:ptCount val="1"/>
                <c:pt idx="0">
                  <c:v>2ª preferència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ETSIAMN!$M$115:$M$121</c15:sqref>
                  </c15:fullRef>
                </c:ext>
              </c:extLst>
              <c:f>ETSIAMN!$M$116:$M$121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ETSIT!$R$68:$R$74</c15:sqref>
                  </c15:fullRef>
                </c:ext>
              </c:extLst>
              <c:f>ETSIT!$R$69:$R$74</c:f>
              <c:numCache>
                <c:formatCode>0.0%</c:formatCode>
                <c:ptCount val="6"/>
                <c:pt idx="0">
                  <c:v>0.2560083594566353</c:v>
                </c:pt>
                <c:pt idx="1">
                  <c:v>0.26937269372693728</c:v>
                </c:pt>
                <c:pt idx="2">
                  <c:v>0.27965492451473761</c:v>
                </c:pt>
                <c:pt idx="3">
                  <c:v>0.28478118876551273</c:v>
                </c:pt>
                <c:pt idx="4">
                  <c:v>0.28060046189376442</c:v>
                </c:pt>
                <c:pt idx="5">
                  <c:v>0.29312830370014414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83-405C-8A54-A49B721B0E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7492656"/>
        <c:axId val="2127493136"/>
      </c:barChart>
      <c:catAx>
        <c:axId val="212749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27493136"/>
        <c:crosses val="autoZero"/>
        <c:auto val="1"/>
        <c:lblAlgn val="ctr"/>
        <c:lblOffset val="100"/>
        <c:noMultiLvlLbl val="0"/>
      </c:catAx>
      <c:valAx>
        <c:axId val="21274931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212749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926705750323791"/>
          <c:y val="2.8355934674832269E-2"/>
          <c:w val="0.26365559962441876"/>
          <c:h val="0.129051472732575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4" Type="http://schemas.openxmlformats.org/officeDocument/2006/relationships/chart" Target="../charts/chart3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4" Type="http://schemas.openxmlformats.org/officeDocument/2006/relationships/chart" Target="../charts/chart47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4" Type="http://schemas.openxmlformats.org/officeDocument/2006/relationships/chart" Target="../charts/chart5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5" Type="http://schemas.openxmlformats.org/officeDocument/2006/relationships/chart" Target="../charts/chart62.xml"/><Relationship Id="rId4" Type="http://schemas.openxmlformats.org/officeDocument/2006/relationships/chart" Target="../charts/chart61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4" Type="http://schemas.openxmlformats.org/officeDocument/2006/relationships/chart" Target="../charts/chart6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1255059</xdr:colOff>
      <xdr:row>1474</xdr:row>
      <xdr:rowOff>123265</xdr:rowOff>
    </xdr:from>
    <xdr:to>
      <xdr:col>19</xdr:col>
      <xdr:colOff>3690738</xdr:colOff>
      <xdr:row>1487</xdr:row>
      <xdr:rowOff>91568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AB04D540-632D-483A-B9F4-434B017E8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415738</xdr:colOff>
      <xdr:row>1499</xdr:row>
      <xdr:rowOff>33618</xdr:rowOff>
    </xdr:from>
    <xdr:to>
      <xdr:col>15</xdr:col>
      <xdr:colOff>78441</xdr:colOff>
      <xdr:row>1514</xdr:row>
      <xdr:rowOff>56030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80D8205E-936B-4B65-A493-E2DFFC751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230561</xdr:colOff>
      <xdr:row>1515</xdr:row>
      <xdr:rowOff>112618</xdr:rowOff>
    </xdr:from>
    <xdr:to>
      <xdr:col>20</xdr:col>
      <xdr:colOff>224118</xdr:colOff>
      <xdr:row>1532</xdr:row>
      <xdr:rowOff>103093</xdr:rowOff>
    </xdr:to>
    <xdr:graphicFrame macro="">
      <xdr:nvGraphicFramePr>
        <xdr:cNvPr id="7" name="Gráfico 3">
          <a:extLst>
            <a:ext uri="{FF2B5EF4-FFF2-40B4-BE49-F238E27FC236}">
              <a16:creationId xmlns:a16="http://schemas.microsoft.com/office/drawing/2014/main" id="{D8FB8646-9F49-4574-B9F4-8F8EBABB5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1255059</xdr:colOff>
      <xdr:row>1498</xdr:row>
      <xdr:rowOff>123265</xdr:rowOff>
    </xdr:from>
    <xdr:to>
      <xdr:col>19</xdr:col>
      <xdr:colOff>3690738</xdr:colOff>
      <xdr:row>1512</xdr:row>
      <xdr:rowOff>91568</xdr:rowOff>
    </xdr:to>
    <xdr:graphicFrame macro="">
      <xdr:nvGraphicFramePr>
        <xdr:cNvPr id="8" name="Gràfic 3">
          <a:extLst>
            <a:ext uri="{FF2B5EF4-FFF2-40B4-BE49-F238E27FC236}">
              <a16:creationId xmlns:a16="http://schemas.microsoft.com/office/drawing/2014/main" id="{7E462853-5EAF-426A-8B3C-D4C24F65DB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399409</xdr:colOff>
      <xdr:row>1499</xdr:row>
      <xdr:rowOff>67236</xdr:rowOff>
    </xdr:from>
    <xdr:to>
      <xdr:col>21</xdr:col>
      <xdr:colOff>33619</xdr:colOff>
      <xdr:row>1512</xdr:row>
      <xdr:rowOff>35539</xdr:rowOff>
    </xdr:to>
    <xdr:graphicFrame macro="">
      <xdr:nvGraphicFramePr>
        <xdr:cNvPr id="9" name="Gràfic 3">
          <a:extLst>
            <a:ext uri="{FF2B5EF4-FFF2-40B4-BE49-F238E27FC236}">
              <a16:creationId xmlns:a16="http://schemas.microsoft.com/office/drawing/2014/main" id="{701CCD79-ABC8-431A-A3B9-1C32A0CBE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201706</xdr:colOff>
      <xdr:row>1534</xdr:row>
      <xdr:rowOff>46103</xdr:rowOff>
    </xdr:from>
    <xdr:to>
      <xdr:col>20</xdr:col>
      <xdr:colOff>168088</xdr:colOff>
      <xdr:row>1551</xdr:row>
      <xdr:rowOff>36578</xdr:rowOff>
    </xdr:to>
    <xdr:graphicFrame macro="">
      <xdr:nvGraphicFramePr>
        <xdr:cNvPr id="10" name="Gráfico 2">
          <a:extLst>
            <a:ext uri="{FF2B5EF4-FFF2-40B4-BE49-F238E27FC236}">
              <a16:creationId xmlns:a16="http://schemas.microsoft.com/office/drawing/2014/main" id="{AA3813EB-A1C6-426B-9542-1B4B67AA7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123</xdr:row>
      <xdr:rowOff>1</xdr:rowOff>
    </xdr:from>
    <xdr:to>
      <xdr:col>6</xdr:col>
      <xdr:colOff>598714</xdr:colOff>
      <xdr:row>135</xdr:row>
      <xdr:rowOff>108858</xdr:rowOff>
    </xdr:to>
    <xdr:graphicFrame macro="">
      <xdr:nvGraphicFramePr>
        <xdr:cNvPr id="1046" name="Gràfic 3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104775</xdr:colOff>
      <xdr:row>136</xdr:row>
      <xdr:rowOff>2722</xdr:rowOff>
    </xdr:from>
    <xdr:to>
      <xdr:col>11</xdr:col>
      <xdr:colOff>83004</xdr:colOff>
      <xdr:row>149</xdr:row>
      <xdr:rowOff>59872</xdr:rowOff>
    </xdr:to>
    <xdr:graphicFrame macro="">
      <xdr:nvGraphicFramePr>
        <xdr:cNvPr id="1047" name="Gràfic 2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119</xdr:row>
      <xdr:rowOff>0</xdr:rowOff>
    </xdr:from>
    <xdr:to>
      <xdr:col>27</xdr:col>
      <xdr:colOff>257175</xdr:colOff>
      <xdr:row>130</xdr:row>
      <xdr:rowOff>57150</xdr:rowOff>
    </xdr:to>
    <xdr:graphicFrame macro="">
      <xdr:nvGraphicFramePr>
        <xdr:cNvPr id="1048" name="Gràfic 3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131</xdr:row>
      <xdr:rowOff>0</xdr:rowOff>
    </xdr:from>
    <xdr:to>
      <xdr:col>27</xdr:col>
      <xdr:colOff>257175</xdr:colOff>
      <xdr:row>142</xdr:row>
      <xdr:rowOff>57150</xdr:rowOff>
    </xdr:to>
    <xdr:graphicFrame macro="">
      <xdr:nvGraphicFramePr>
        <xdr:cNvPr id="1049" name="Gràfic 3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0</xdr:colOff>
      <xdr:row>143</xdr:row>
      <xdr:rowOff>0</xdr:rowOff>
    </xdr:from>
    <xdr:to>
      <xdr:col>27</xdr:col>
      <xdr:colOff>257175</xdr:colOff>
      <xdr:row>154</xdr:row>
      <xdr:rowOff>57150</xdr:rowOff>
    </xdr:to>
    <xdr:graphicFrame macro="">
      <xdr:nvGraphicFramePr>
        <xdr:cNvPr id="1050" name="Gràfic 3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0</xdr:colOff>
      <xdr:row>119</xdr:row>
      <xdr:rowOff>0</xdr:rowOff>
    </xdr:from>
    <xdr:to>
      <xdr:col>32</xdr:col>
      <xdr:colOff>257175</xdr:colOff>
      <xdr:row>130</xdr:row>
      <xdr:rowOff>57150</xdr:rowOff>
    </xdr:to>
    <xdr:graphicFrame macro="">
      <xdr:nvGraphicFramePr>
        <xdr:cNvPr id="1051" name="Gràfic 3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0</xdr:colOff>
      <xdr:row>131</xdr:row>
      <xdr:rowOff>0</xdr:rowOff>
    </xdr:from>
    <xdr:to>
      <xdr:col>32</xdr:col>
      <xdr:colOff>257175</xdr:colOff>
      <xdr:row>142</xdr:row>
      <xdr:rowOff>57150</xdr:rowOff>
    </xdr:to>
    <xdr:graphicFrame macro="">
      <xdr:nvGraphicFramePr>
        <xdr:cNvPr id="1052" name="Gràfic 3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163286</xdr:colOff>
      <xdr:row>134</xdr:row>
      <xdr:rowOff>131989</xdr:rowOff>
    </xdr:from>
    <xdr:to>
      <xdr:col>20</xdr:col>
      <xdr:colOff>95250</xdr:colOff>
      <xdr:row>151</xdr:row>
      <xdr:rowOff>99332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131</xdr:row>
      <xdr:rowOff>0</xdr:rowOff>
    </xdr:from>
    <xdr:to>
      <xdr:col>7</xdr:col>
      <xdr:colOff>409575</xdr:colOff>
      <xdr:row>145</xdr:row>
      <xdr:rowOff>19050</xdr:rowOff>
    </xdr:to>
    <xdr:graphicFrame macro="">
      <xdr:nvGraphicFramePr>
        <xdr:cNvPr id="2073" name="Gràfic 2">
          <a:extLst>
            <a:ext uri="{FF2B5EF4-FFF2-40B4-BE49-F238E27FC236}">
              <a16:creationId xmlns:a16="http://schemas.microsoft.com/office/drawing/2014/main" id="{00000000-0008-0000-0200-00001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613800</xdr:colOff>
      <xdr:row>145</xdr:row>
      <xdr:rowOff>39533</xdr:rowOff>
    </xdr:from>
    <xdr:to>
      <xdr:col>11</xdr:col>
      <xdr:colOff>304083</xdr:colOff>
      <xdr:row>162</xdr:row>
      <xdr:rowOff>30008</xdr:rowOff>
    </xdr:to>
    <xdr:graphicFrame macro="">
      <xdr:nvGraphicFramePr>
        <xdr:cNvPr id="2074" name="Gràfic 2">
          <a:extLst>
            <a:ext uri="{FF2B5EF4-FFF2-40B4-BE49-F238E27FC236}">
              <a16:creationId xmlns:a16="http://schemas.microsoft.com/office/drawing/2014/main" id="{00000000-0008-0000-0200-00001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557893</xdr:colOff>
      <xdr:row>80</xdr:row>
      <xdr:rowOff>13607</xdr:rowOff>
    </xdr:from>
    <xdr:to>
      <xdr:col>32</xdr:col>
      <xdr:colOff>355147</xdr:colOff>
      <xdr:row>91</xdr:row>
      <xdr:rowOff>13607</xdr:rowOff>
    </xdr:to>
    <xdr:graphicFrame macro="">
      <xdr:nvGraphicFramePr>
        <xdr:cNvPr id="2075" name="Gràfic 2">
          <a:extLst>
            <a:ext uri="{FF2B5EF4-FFF2-40B4-BE49-F238E27FC236}">
              <a16:creationId xmlns:a16="http://schemas.microsoft.com/office/drawing/2014/main" id="{00000000-0008-0000-0200-00001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598714</xdr:colOff>
      <xdr:row>134</xdr:row>
      <xdr:rowOff>68035</xdr:rowOff>
    </xdr:from>
    <xdr:to>
      <xdr:col>32</xdr:col>
      <xdr:colOff>395968</xdr:colOff>
      <xdr:row>145</xdr:row>
      <xdr:rowOff>68035</xdr:rowOff>
    </xdr:to>
    <xdr:graphicFrame macro="">
      <xdr:nvGraphicFramePr>
        <xdr:cNvPr id="2076" name="Gràfic 2">
          <a:extLst>
            <a:ext uri="{FF2B5EF4-FFF2-40B4-BE49-F238E27FC236}">
              <a16:creationId xmlns:a16="http://schemas.microsoft.com/office/drawing/2014/main" id="{00000000-0008-0000-0200-00001C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146</xdr:row>
      <xdr:rowOff>40822</xdr:rowOff>
    </xdr:from>
    <xdr:to>
      <xdr:col>32</xdr:col>
      <xdr:colOff>409575</xdr:colOff>
      <xdr:row>157</xdr:row>
      <xdr:rowOff>40822</xdr:rowOff>
    </xdr:to>
    <xdr:graphicFrame macro="">
      <xdr:nvGraphicFramePr>
        <xdr:cNvPr id="2077" name="Gràfic 2">
          <a:extLst>
            <a:ext uri="{FF2B5EF4-FFF2-40B4-BE49-F238E27FC236}">
              <a16:creationId xmlns:a16="http://schemas.microsoft.com/office/drawing/2014/main" id="{00000000-0008-0000-0200-00001D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13607</xdr:colOff>
      <xdr:row>157</xdr:row>
      <xdr:rowOff>95251</xdr:rowOff>
    </xdr:from>
    <xdr:to>
      <xdr:col>32</xdr:col>
      <xdr:colOff>423182</xdr:colOff>
      <xdr:row>168</xdr:row>
      <xdr:rowOff>95250</xdr:rowOff>
    </xdr:to>
    <xdr:graphicFrame macro="">
      <xdr:nvGraphicFramePr>
        <xdr:cNvPr id="2078" name="Gràfic 2">
          <a:extLst>
            <a:ext uri="{FF2B5EF4-FFF2-40B4-BE49-F238E27FC236}">
              <a16:creationId xmlns:a16="http://schemas.microsoft.com/office/drawing/2014/main" id="{00000000-0008-0000-0200-00001E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0</xdr:colOff>
      <xdr:row>92</xdr:row>
      <xdr:rowOff>0</xdr:rowOff>
    </xdr:from>
    <xdr:to>
      <xdr:col>32</xdr:col>
      <xdr:colOff>390525</xdr:colOff>
      <xdr:row>103</xdr:row>
      <xdr:rowOff>0</xdr:rowOff>
    </xdr:to>
    <xdr:graphicFrame macro="">
      <xdr:nvGraphicFramePr>
        <xdr:cNvPr id="2079" name="Gràfic 2">
          <a:extLst>
            <a:ext uri="{FF2B5EF4-FFF2-40B4-BE49-F238E27FC236}">
              <a16:creationId xmlns:a16="http://schemas.microsoft.com/office/drawing/2014/main" id="{00000000-0008-0000-0200-00001F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0</xdr:colOff>
      <xdr:row>104</xdr:row>
      <xdr:rowOff>0</xdr:rowOff>
    </xdr:from>
    <xdr:to>
      <xdr:col>32</xdr:col>
      <xdr:colOff>390525</xdr:colOff>
      <xdr:row>134</xdr:row>
      <xdr:rowOff>0</xdr:rowOff>
    </xdr:to>
    <xdr:graphicFrame macro="">
      <xdr:nvGraphicFramePr>
        <xdr:cNvPr id="2080" name="Gràfic 2">
          <a:extLst>
            <a:ext uri="{FF2B5EF4-FFF2-40B4-BE49-F238E27FC236}">
              <a16:creationId xmlns:a16="http://schemas.microsoft.com/office/drawing/2014/main" id="{00000000-0008-0000-0200-000020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512097</xdr:colOff>
      <xdr:row>145</xdr:row>
      <xdr:rowOff>122904</xdr:rowOff>
    </xdr:from>
    <xdr:to>
      <xdr:col>19</xdr:col>
      <xdr:colOff>183330</xdr:colOff>
      <xdr:row>162</xdr:row>
      <xdr:rowOff>89661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28</xdr:col>
      <xdr:colOff>0</xdr:colOff>
      <xdr:row>110</xdr:row>
      <xdr:rowOff>0</xdr:rowOff>
    </xdr:from>
    <xdr:to>
      <xdr:col>32</xdr:col>
      <xdr:colOff>390525</xdr:colOff>
      <xdr:row>121</xdr:row>
      <xdr:rowOff>0</xdr:rowOff>
    </xdr:to>
    <xdr:graphicFrame macro="">
      <xdr:nvGraphicFramePr>
        <xdr:cNvPr id="12" name="Gràfic 2">
          <a:extLst>
            <a:ext uri="{FF2B5EF4-FFF2-40B4-BE49-F238E27FC236}">
              <a16:creationId xmlns:a16="http://schemas.microsoft.com/office/drawing/2014/main" id="{ACD7946D-ABA2-4320-9AE3-18FFBC71A8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338667</xdr:colOff>
      <xdr:row>83</xdr:row>
      <xdr:rowOff>0</xdr:rowOff>
    </xdr:from>
    <xdr:to>
      <xdr:col>8</xdr:col>
      <xdr:colOff>312966</xdr:colOff>
      <xdr:row>95</xdr:row>
      <xdr:rowOff>95250</xdr:rowOff>
    </xdr:to>
    <xdr:graphicFrame macro="">
      <xdr:nvGraphicFramePr>
        <xdr:cNvPr id="10247" name="Gràfic 2">
          <a:extLst>
            <a:ext uri="{FF2B5EF4-FFF2-40B4-BE49-F238E27FC236}">
              <a16:creationId xmlns:a16="http://schemas.microsoft.com/office/drawing/2014/main" id="{00000000-0008-0000-0C00-000007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151189</xdr:colOff>
      <xdr:row>91</xdr:row>
      <xdr:rowOff>47323</xdr:rowOff>
    </xdr:from>
    <xdr:to>
      <xdr:col>22</xdr:col>
      <xdr:colOff>129418</xdr:colOff>
      <xdr:row>104</xdr:row>
      <xdr:rowOff>37797</xdr:rowOff>
    </xdr:to>
    <xdr:graphicFrame macro="">
      <xdr:nvGraphicFramePr>
        <xdr:cNvPr id="10248" name="Gràfic 2">
          <a:extLst>
            <a:ext uri="{FF2B5EF4-FFF2-40B4-BE49-F238E27FC236}">
              <a16:creationId xmlns:a16="http://schemas.microsoft.com/office/drawing/2014/main" id="{00000000-0008-0000-0C00-000008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63499</xdr:colOff>
      <xdr:row>98</xdr:row>
      <xdr:rowOff>84667</xdr:rowOff>
    </xdr:from>
    <xdr:to>
      <xdr:col>10</xdr:col>
      <xdr:colOff>137583</xdr:colOff>
      <xdr:row>113</xdr:row>
      <xdr:rowOff>101086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113</xdr:row>
      <xdr:rowOff>0</xdr:rowOff>
    </xdr:from>
    <xdr:to>
      <xdr:col>6</xdr:col>
      <xdr:colOff>585107</xdr:colOff>
      <xdr:row>127</xdr:row>
      <xdr:rowOff>0</xdr:rowOff>
    </xdr:to>
    <xdr:graphicFrame macro="">
      <xdr:nvGraphicFramePr>
        <xdr:cNvPr id="11271" name="Gràfic 2">
          <a:extLst>
            <a:ext uri="{FF2B5EF4-FFF2-40B4-BE49-F238E27FC236}">
              <a16:creationId xmlns:a16="http://schemas.microsoft.com/office/drawing/2014/main" id="{00000000-0008-0000-0D00-000007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5442</xdr:colOff>
      <xdr:row>120</xdr:row>
      <xdr:rowOff>58510</xdr:rowOff>
    </xdr:from>
    <xdr:to>
      <xdr:col>18</xdr:col>
      <xdr:colOff>598713</xdr:colOff>
      <xdr:row>133</xdr:row>
      <xdr:rowOff>77560</xdr:rowOff>
    </xdr:to>
    <xdr:graphicFrame macro="">
      <xdr:nvGraphicFramePr>
        <xdr:cNvPr id="11272" name="Gràfic 2">
          <a:extLst>
            <a:ext uri="{FF2B5EF4-FFF2-40B4-BE49-F238E27FC236}">
              <a16:creationId xmlns:a16="http://schemas.microsoft.com/office/drawing/2014/main" id="{00000000-0008-0000-0D00-000008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117</xdr:row>
      <xdr:rowOff>0</xdr:rowOff>
    </xdr:from>
    <xdr:to>
      <xdr:col>28</xdr:col>
      <xdr:colOff>586468</xdr:colOff>
      <xdr:row>131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136</xdr:row>
      <xdr:rowOff>0</xdr:rowOff>
    </xdr:from>
    <xdr:to>
      <xdr:col>17</xdr:col>
      <xdr:colOff>585107</xdr:colOff>
      <xdr:row>151</xdr:row>
      <xdr:rowOff>16419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0</xdr:rowOff>
    </xdr:from>
    <xdr:to>
      <xdr:col>6</xdr:col>
      <xdr:colOff>503464</xdr:colOff>
      <xdr:row>57</xdr:row>
      <xdr:rowOff>81643</xdr:rowOff>
    </xdr:to>
    <xdr:graphicFrame macro="">
      <xdr:nvGraphicFramePr>
        <xdr:cNvPr id="3082" name="Gràfic 5">
          <a:extLst>
            <a:ext uri="{FF2B5EF4-FFF2-40B4-BE49-F238E27FC236}">
              <a16:creationId xmlns:a16="http://schemas.microsoft.com/office/drawing/2014/main" id="{00000000-0008-0000-0500-00000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14968</xdr:colOff>
      <xdr:row>51</xdr:row>
      <xdr:rowOff>76200</xdr:rowOff>
    </xdr:from>
    <xdr:to>
      <xdr:col>23</xdr:col>
      <xdr:colOff>300718</xdr:colOff>
      <xdr:row>64</xdr:row>
      <xdr:rowOff>118382</xdr:rowOff>
    </xdr:to>
    <xdr:graphicFrame macro="">
      <xdr:nvGraphicFramePr>
        <xdr:cNvPr id="3084" name="Gràfic 5">
          <a:extLst>
            <a:ext uri="{FF2B5EF4-FFF2-40B4-BE49-F238E27FC236}">
              <a16:creationId xmlns:a16="http://schemas.microsoft.com/office/drawing/2014/main" id="{00000000-0008-0000-0500-00000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166007</xdr:colOff>
      <xdr:row>55</xdr:row>
      <xdr:rowOff>107497</xdr:rowOff>
    </xdr:from>
    <xdr:to>
      <xdr:col>12</xdr:col>
      <xdr:colOff>141514</xdr:colOff>
      <xdr:row>70</xdr:row>
      <xdr:rowOff>121104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121</xdr:row>
      <xdr:rowOff>0</xdr:rowOff>
    </xdr:from>
    <xdr:to>
      <xdr:col>8</xdr:col>
      <xdr:colOff>0</xdr:colOff>
      <xdr:row>135</xdr:row>
      <xdr:rowOff>142875</xdr:rowOff>
    </xdr:to>
    <xdr:graphicFrame macro="">
      <xdr:nvGraphicFramePr>
        <xdr:cNvPr id="5127" name="Gràfic 5">
          <a:extLst>
            <a:ext uri="{FF2B5EF4-FFF2-40B4-BE49-F238E27FC236}">
              <a16:creationId xmlns:a16="http://schemas.microsoft.com/office/drawing/2014/main" id="{00000000-0008-0000-0700-000007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425824</xdr:colOff>
      <xdr:row>130</xdr:row>
      <xdr:rowOff>99732</xdr:rowOff>
    </xdr:from>
    <xdr:to>
      <xdr:col>19</xdr:col>
      <xdr:colOff>125506</xdr:colOff>
      <xdr:row>143</xdr:row>
      <xdr:rowOff>123265</xdr:rowOff>
    </xdr:to>
    <xdr:graphicFrame macro="">
      <xdr:nvGraphicFramePr>
        <xdr:cNvPr id="5128" name="Gràfic 2">
          <a:extLst>
            <a:ext uri="{FF2B5EF4-FFF2-40B4-BE49-F238E27FC236}">
              <a16:creationId xmlns:a16="http://schemas.microsoft.com/office/drawing/2014/main" id="{00000000-0008-0000-0700-000008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134471</xdr:colOff>
      <xdr:row>137</xdr:row>
      <xdr:rowOff>67235</xdr:rowOff>
    </xdr:from>
    <xdr:to>
      <xdr:col>9</xdr:col>
      <xdr:colOff>150479</xdr:colOff>
      <xdr:row>153</xdr:row>
      <xdr:rowOff>22822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38</xdr:row>
      <xdr:rowOff>9525</xdr:rowOff>
    </xdr:from>
    <xdr:to>
      <xdr:col>7</xdr:col>
      <xdr:colOff>168088</xdr:colOff>
      <xdr:row>53</xdr:row>
      <xdr:rowOff>0</xdr:rowOff>
    </xdr:to>
    <xdr:graphicFrame macro="">
      <xdr:nvGraphicFramePr>
        <xdr:cNvPr id="4103" name="Gràfic 2">
          <a:extLst>
            <a:ext uri="{FF2B5EF4-FFF2-40B4-BE49-F238E27FC236}">
              <a16:creationId xmlns:a16="http://schemas.microsoft.com/office/drawing/2014/main" id="{00000000-0008-0000-0600-000007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89647</xdr:colOff>
      <xdr:row>48</xdr:row>
      <xdr:rowOff>89648</xdr:rowOff>
    </xdr:from>
    <xdr:to>
      <xdr:col>24</xdr:col>
      <xdr:colOff>394446</xdr:colOff>
      <xdr:row>61</xdr:row>
      <xdr:rowOff>89648</xdr:rowOff>
    </xdr:to>
    <xdr:graphicFrame macro="">
      <xdr:nvGraphicFramePr>
        <xdr:cNvPr id="4104" name="Gràfic 3">
          <a:extLst>
            <a:ext uri="{FF2B5EF4-FFF2-40B4-BE49-F238E27FC236}">
              <a16:creationId xmlns:a16="http://schemas.microsoft.com/office/drawing/2014/main" id="{00000000-0008-0000-0600-000008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313764</xdr:colOff>
      <xdr:row>46</xdr:row>
      <xdr:rowOff>123265</xdr:rowOff>
    </xdr:from>
    <xdr:to>
      <xdr:col>13</xdr:col>
      <xdr:colOff>329773</xdr:colOff>
      <xdr:row>62</xdr:row>
      <xdr:rowOff>78851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195</xdr:row>
      <xdr:rowOff>0</xdr:rowOff>
    </xdr:from>
    <xdr:to>
      <xdr:col>7</xdr:col>
      <xdr:colOff>367393</xdr:colOff>
      <xdr:row>210</xdr:row>
      <xdr:rowOff>0</xdr:rowOff>
    </xdr:to>
    <xdr:graphicFrame macro="">
      <xdr:nvGraphicFramePr>
        <xdr:cNvPr id="12295" name="Gràfic 2">
          <a:extLst>
            <a:ext uri="{FF2B5EF4-FFF2-40B4-BE49-F238E27FC236}">
              <a16:creationId xmlns:a16="http://schemas.microsoft.com/office/drawing/2014/main" id="{00000000-0008-0000-0E00-000007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112600</xdr:colOff>
      <xdr:row>206</xdr:row>
      <xdr:rowOff>97971</xdr:rowOff>
    </xdr:from>
    <xdr:to>
      <xdr:col>22</xdr:col>
      <xdr:colOff>98653</xdr:colOff>
      <xdr:row>219</xdr:row>
      <xdr:rowOff>126545</xdr:rowOff>
    </xdr:to>
    <xdr:graphicFrame macro="">
      <xdr:nvGraphicFramePr>
        <xdr:cNvPr id="12296" name="Gràfic 2">
          <a:extLst>
            <a:ext uri="{FF2B5EF4-FFF2-40B4-BE49-F238E27FC236}">
              <a16:creationId xmlns:a16="http://schemas.microsoft.com/office/drawing/2014/main" id="{00000000-0008-0000-0E00-000008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200705</xdr:colOff>
      <xdr:row>209</xdr:row>
      <xdr:rowOff>137774</xdr:rowOff>
    </xdr:from>
    <xdr:to>
      <xdr:col>11</xdr:col>
      <xdr:colOff>187099</xdr:colOff>
      <xdr:row>224</xdr:row>
      <xdr:rowOff>164988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57</xdr:row>
      <xdr:rowOff>152400</xdr:rowOff>
    </xdr:from>
    <xdr:to>
      <xdr:col>7</xdr:col>
      <xdr:colOff>0</xdr:colOff>
      <xdr:row>72</xdr:row>
      <xdr:rowOff>0</xdr:rowOff>
    </xdr:to>
    <xdr:graphicFrame macro="">
      <xdr:nvGraphicFramePr>
        <xdr:cNvPr id="6151" name="Gràfic 1">
          <a:extLst>
            <a:ext uri="{FF2B5EF4-FFF2-40B4-BE49-F238E27FC236}">
              <a16:creationId xmlns:a16="http://schemas.microsoft.com/office/drawing/2014/main" id="{00000000-0008-0000-0800-000007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295274</xdr:colOff>
      <xdr:row>66</xdr:row>
      <xdr:rowOff>21771</xdr:rowOff>
    </xdr:from>
    <xdr:to>
      <xdr:col>21</xdr:col>
      <xdr:colOff>600074</xdr:colOff>
      <xdr:row>79</xdr:row>
      <xdr:rowOff>50346</xdr:rowOff>
    </xdr:to>
    <xdr:graphicFrame macro="">
      <xdr:nvGraphicFramePr>
        <xdr:cNvPr id="6152" name="Gràfic 4">
          <a:extLst>
            <a:ext uri="{FF2B5EF4-FFF2-40B4-BE49-F238E27FC236}">
              <a16:creationId xmlns:a16="http://schemas.microsoft.com/office/drawing/2014/main" id="{00000000-0008-0000-0800-000008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544286</xdr:colOff>
      <xdr:row>81</xdr:row>
      <xdr:rowOff>108857</xdr:rowOff>
    </xdr:from>
    <xdr:to>
      <xdr:col>17</xdr:col>
      <xdr:colOff>340180</xdr:colOff>
      <xdr:row>96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176893</xdr:colOff>
      <xdr:row>61</xdr:row>
      <xdr:rowOff>13608</xdr:rowOff>
    </xdr:from>
    <xdr:to>
      <xdr:col>11</xdr:col>
      <xdr:colOff>120063</xdr:colOff>
      <xdr:row>74</xdr:row>
      <xdr:rowOff>102934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AAE9F04-321D-41AA-8101-91C636D9DD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324971</xdr:colOff>
      <xdr:row>73</xdr:row>
      <xdr:rowOff>134471</xdr:rowOff>
    </xdr:from>
    <xdr:to>
      <xdr:col>5</xdr:col>
      <xdr:colOff>33618</xdr:colOff>
      <xdr:row>87</xdr:row>
      <xdr:rowOff>143996</xdr:rowOff>
    </xdr:to>
    <xdr:graphicFrame macro="">
      <xdr:nvGraphicFramePr>
        <xdr:cNvPr id="13337" name="Gràfic 2">
          <a:extLst>
            <a:ext uri="{FF2B5EF4-FFF2-40B4-BE49-F238E27FC236}">
              <a16:creationId xmlns:a16="http://schemas.microsoft.com/office/drawing/2014/main" id="{00000000-0008-0000-0F00-000019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95811</xdr:colOff>
      <xdr:row>79</xdr:row>
      <xdr:rowOff>113179</xdr:rowOff>
    </xdr:from>
    <xdr:to>
      <xdr:col>20</xdr:col>
      <xdr:colOff>76761</xdr:colOff>
      <xdr:row>92</xdr:row>
      <xdr:rowOff>132230</xdr:rowOff>
    </xdr:to>
    <xdr:graphicFrame macro="">
      <xdr:nvGraphicFramePr>
        <xdr:cNvPr id="13338" name="Gràfic 2">
          <a:extLst>
            <a:ext uri="{FF2B5EF4-FFF2-40B4-BE49-F238E27FC236}">
              <a16:creationId xmlns:a16="http://schemas.microsoft.com/office/drawing/2014/main" id="{00000000-0008-0000-0F00-00001A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493058</xdr:colOff>
      <xdr:row>94</xdr:row>
      <xdr:rowOff>67235</xdr:rowOff>
    </xdr:from>
    <xdr:to>
      <xdr:col>15</xdr:col>
      <xdr:colOff>495779</xdr:colOff>
      <xdr:row>109</xdr:row>
      <xdr:rowOff>114860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341779</xdr:colOff>
      <xdr:row>75</xdr:row>
      <xdr:rowOff>96371</xdr:rowOff>
    </xdr:from>
    <xdr:to>
      <xdr:col>10</xdr:col>
      <xdr:colOff>313765</xdr:colOff>
      <xdr:row>89</xdr:row>
      <xdr:rowOff>112059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E2534D-7A68-C017-FF1C-E09EAF64B8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70</xdr:row>
      <xdr:rowOff>57150</xdr:rowOff>
    </xdr:from>
    <xdr:to>
      <xdr:col>6</xdr:col>
      <xdr:colOff>408214</xdr:colOff>
      <xdr:row>82</xdr:row>
      <xdr:rowOff>104775</xdr:rowOff>
    </xdr:to>
    <xdr:graphicFrame macro="">
      <xdr:nvGraphicFramePr>
        <xdr:cNvPr id="9241" name="Gràfic 2">
          <a:extLst>
            <a:ext uri="{FF2B5EF4-FFF2-40B4-BE49-F238E27FC236}">
              <a16:creationId xmlns:a16="http://schemas.microsoft.com/office/drawing/2014/main" id="{00000000-0008-0000-0B00-000019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495300</xdr:colOff>
      <xdr:row>82</xdr:row>
      <xdr:rowOff>112939</xdr:rowOff>
    </xdr:from>
    <xdr:to>
      <xdr:col>16</xdr:col>
      <xdr:colOff>476250</xdr:colOff>
      <xdr:row>95</xdr:row>
      <xdr:rowOff>131990</xdr:rowOff>
    </xdr:to>
    <xdr:graphicFrame macro="">
      <xdr:nvGraphicFramePr>
        <xdr:cNvPr id="9242" name="Gràfic 2">
          <a:extLst>
            <a:ext uri="{FF2B5EF4-FFF2-40B4-BE49-F238E27FC236}">
              <a16:creationId xmlns:a16="http://schemas.microsoft.com/office/drawing/2014/main" id="{00000000-0008-0000-0B00-00001A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0</xdr:colOff>
      <xdr:row>67</xdr:row>
      <xdr:rowOff>0</xdr:rowOff>
    </xdr:from>
    <xdr:to>
      <xdr:col>26</xdr:col>
      <xdr:colOff>2638425</xdr:colOff>
      <xdr:row>78</xdr:row>
      <xdr:rowOff>133350</xdr:rowOff>
    </xdr:to>
    <xdr:graphicFrame macro="">
      <xdr:nvGraphicFramePr>
        <xdr:cNvPr id="9246" name="Gràfic 2">
          <a:extLst>
            <a:ext uri="{FF2B5EF4-FFF2-40B4-BE49-F238E27FC236}">
              <a16:creationId xmlns:a16="http://schemas.microsoft.com/office/drawing/2014/main" id="{00000000-0008-0000-0B00-00001E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504825</xdr:colOff>
      <xdr:row>91</xdr:row>
      <xdr:rowOff>0</xdr:rowOff>
    </xdr:from>
    <xdr:to>
      <xdr:col>26</xdr:col>
      <xdr:colOff>2638425</xdr:colOff>
      <xdr:row>102</xdr:row>
      <xdr:rowOff>133350</xdr:rowOff>
    </xdr:to>
    <xdr:graphicFrame macro="">
      <xdr:nvGraphicFramePr>
        <xdr:cNvPr id="9247" name="Gràfic 2">
          <a:extLst>
            <a:ext uri="{FF2B5EF4-FFF2-40B4-BE49-F238E27FC236}">
              <a16:creationId xmlns:a16="http://schemas.microsoft.com/office/drawing/2014/main" id="{00000000-0008-0000-0B00-00001F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504825</xdr:colOff>
      <xdr:row>79</xdr:row>
      <xdr:rowOff>0</xdr:rowOff>
    </xdr:from>
    <xdr:to>
      <xdr:col>26</xdr:col>
      <xdr:colOff>2638425</xdr:colOff>
      <xdr:row>90</xdr:row>
      <xdr:rowOff>133350</xdr:rowOff>
    </xdr:to>
    <xdr:graphicFrame macro="">
      <xdr:nvGraphicFramePr>
        <xdr:cNvPr id="9248" name="Gràfic 2">
          <a:extLst>
            <a:ext uri="{FF2B5EF4-FFF2-40B4-BE49-F238E27FC236}">
              <a16:creationId xmlns:a16="http://schemas.microsoft.com/office/drawing/2014/main" id="{00000000-0008-0000-0B00-000020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367393</xdr:colOff>
      <xdr:row>84</xdr:row>
      <xdr:rowOff>95250</xdr:rowOff>
    </xdr:from>
    <xdr:to>
      <xdr:col>9</xdr:col>
      <xdr:colOff>163286</xdr:colOff>
      <xdr:row>99</xdr:row>
      <xdr:rowOff>129268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116</xdr:row>
      <xdr:rowOff>0</xdr:rowOff>
    </xdr:from>
    <xdr:to>
      <xdr:col>7</xdr:col>
      <xdr:colOff>314325</xdr:colOff>
      <xdr:row>129</xdr:row>
      <xdr:rowOff>66675</xdr:rowOff>
    </xdr:to>
    <xdr:graphicFrame macro="">
      <xdr:nvGraphicFramePr>
        <xdr:cNvPr id="8226" name="Gràfic 2">
          <a:extLst>
            <a:ext uri="{FF2B5EF4-FFF2-40B4-BE49-F238E27FC236}">
              <a16:creationId xmlns:a16="http://schemas.microsoft.com/office/drawing/2014/main" id="{00000000-0008-0000-0A00-000022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332014</xdr:colOff>
      <xdr:row>128</xdr:row>
      <xdr:rowOff>97972</xdr:rowOff>
    </xdr:from>
    <xdr:to>
      <xdr:col>18</xdr:col>
      <xdr:colOff>312964</xdr:colOff>
      <xdr:row>141</xdr:row>
      <xdr:rowOff>107497</xdr:rowOff>
    </xdr:to>
    <xdr:graphicFrame macro="">
      <xdr:nvGraphicFramePr>
        <xdr:cNvPr id="8227" name="Gràfic 2">
          <a:extLst>
            <a:ext uri="{FF2B5EF4-FFF2-40B4-BE49-F238E27FC236}">
              <a16:creationId xmlns:a16="http://schemas.microsoft.com/office/drawing/2014/main" id="{00000000-0008-0000-0A00-000023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0</xdr:colOff>
      <xdr:row>113</xdr:row>
      <xdr:rowOff>0</xdr:rowOff>
    </xdr:from>
    <xdr:to>
      <xdr:col>37</xdr:col>
      <xdr:colOff>66675</xdr:colOff>
      <xdr:row>124</xdr:row>
      <xdr:rowOff>95250</xdr:rowOff>
    </xdr:to>
    <xdr:graphicFrame macro="">
      <xdr:nvGraphicFramePr>
        <xdr:cNvPr id="8235" name="Gràfic 2">
          <a:extLst>
            <a:ext uri="{FF2B5EF4-FFF2-40B4-BE49-F238E27FC236}">
              <a16:creationId xmlns:a16="http://schemas.microsoft.com/office/drawing/2014/main" id="{00000000-0008-0000-0A00-00002B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0</xdr:colOff>
      <xdr:row>125</xdr:row>
      <xdr:rowOff>0</xdr:rowOff>
    </xdr:from>
    <xdr:to>
      <xdr:col>37</xdr:col>
      <xdr:colOff>66675</xdr:colOff>
      <xdr:row>136</xdr:row>
      <xdr:rowOff>95250</xdr:rowOff>
    </xdr:to>
    <xdr:graphicFrame macro="">
      <xdr:nvGraphicFramePr>
        <xdr:cNvPr id="8236" name="Gràfic 2">
          <a:extLst>
            <a:ext uri="{FF2B5EF4-FFF2-40B4-BE49-F238E27FC236}">
              <a16:creationId xmlns:a16="http://schemas.microsoft.com/office/drawing/2014/main" id="{00000000-0008-0000-0A00-00002C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285750</xdr:colOff>
      <xdr:row>131</xdr:row>
      <xdr:rowOff>54429</xdr:rowOff>
    </xdr:from>
    <xdr:to>
      <xdr:col>9</xdr:col>
      <xdr:colOff>81643</xdr:colOff>
      <xdr:row>146</xdr:row>
      <xdr:rowOff>88446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69</xdr:row>
      <xdr:rowOff>9525</xdr:rowOff>
    </xdr:from>
    <xdr:to>
      <xdr:col>7</xdr:col>
      <xdr:colOff>104775</xdr:colOff>
      <xdr:row>82</xdr:row>
      <xdr:rowOff>152400</xdr:rowOff>
    </xdr:to>
    <xdr:graphicFrame macro="">
      <xdr:nvGraphicFramePr>
        <xdr:cNvPr id="7187" name="Gràfic 1">
          <a:extLst>
            <a:ext uri="{FF2B5EF4-FFF2-40B4-BE49-F238E27FC236}">
              <a16:creationId xmlns:a16="http://schemas.microsoft.com/office/drawing/2014/main" id="{00000000-0008-0000-0900-000013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595993</xdr:colOff>
      <xdr:row>77</xdr:row>
      <xdr:rowOff>81642</xdr:rowOff>
    </xdr:from>
    <xdr:to>
      <xdr:col>19</xdr:col>
      <xdr:colOff>288472</xdr:colOff>
      <xdr:row>90</xdr:row>
      <xdr:rowOff>119742</xdr:rowOff>
    </xdr:to>
    <xdr:graphicFrame macro="">
      <xdr:nvGraphicFramePr>
        <xdr:cNvPr id="7188" name="Gràfic 2">
          <a:extLst>
            <a:ext uri="{FF2B5EF4-FFF2-40B4-BE49-F238E27FC236}">
              <a16:creationId xmlns:a16="http://schemas.microsoft.com/office/drawing/2014/main" id="{00000000-0008-0000-0900-000014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190500</xdr:colOff>
      <xdr:row>99</xdr:row>
      <xdr:rowOff>81643</xdr:rowOff>
    </xdr:from>
    <xdr:to>
      <xdr:col>8</xdr:col>
      <xdr:colOff>424543</xdr:colOff>
      <xdr:row>113</xdr:row>
      <xdr:rowOff>30208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353786</xdr:colOff>
      <xdr:row>90</xdr:row>
      <xdr:rowOff>122465</xdr:rowOff>
    </xdr:from>
    <xdr:to>
      <xdr:col>14</xdr:col>
      <xdr:colOff>149679</xdr:colOff>
      <xdr:row>105</xdr:row>
      <xdr:rowOff>156481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D267E94-336E-40CB-8C2A-BE29CDA32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4-25\Excel%20gestionats\Demanda%20i%20oferta%20idioma%20EPSG%202024%20(totes%20titu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EPSG 2024"/>
      <sheetName val="Graus"/>
    </sheetNames>
    <sheetDataSet>
      <sheetData sheetId="0" refreshError="1"/>
      <sheetData sheetId="1">
        <row r="3">
          <cell r="Y3" t="str">
            <v>Valencià 1a opció</v>
          </cell>
          <cell r="Z3" t="str">
            <v>Valencià 2a opció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B195-0255-4836-ACDE-6EDF97D38432}">
  <sheetPr filterMode="1"/>
  <dimension ref="A1:AC1545"/>
  <sheetViews>
    <sheetView topLeftCell="D1472" zoomScale="85" zoomScaleNormal="85" workbookViewId="0">
      <selection activeCell="R1514" sqref="R1514"/>
    </sheetView>
  </sheetViews>
  <sheetFormatPr defaultColWidth="9.140625" defaultRowHeight="12.75"/>
  <cols>
    <col min="1" max="1" width="5.140625" style="38" customWidth="1"/>
    <col min="2" max="2" width="4.140625" style="38" customWidth="1"/>
    <col min="3" max="3" width="5.140625" style="38" customWidth="1"/>
    <col min="4" max="4" width="9.5703125" style="38" customWidth="1"/>
    <col min="5" max="5" width="8.7109375" style="38" customWidth="1"/>
    <col min="6" max="6" width="8.140625" style="38" customWidth="1"/>
    <col min="7" max="7" width="8.85546875" style="38" customWidth="1"/>
    <col min="8" max="8" width="8.42578125" style="38" customWidth="1"/>
    <col min="9" max="9" width="9.140625" style="38" customWidth="1"/>
    <col min="10" max="10" width="8.85546875" style="38" customWidth="1"/>
    <col min="11" max="11" width="8.42578125" style="38" customWidth="1"/>
    <col min="12" max="12" width="9.140625" style="38" customWidth="1"/>
    <col min="13" max="13" width="8.85546875" style="38" customWidth="1"/>
    <col min="14" max="14" width="8.42578125" style="38" customWidth="1"/>
    <col min="15" max="15" width="9.140625" style="38" customWidth="1"/>
    <col min="16" max="16" width="6.7109375" style="38" customWidth="1"/>
    <col min="17" max="17" width="7.140625" style="38" customWidth="1"/>
    <col min="18" max="18" width="6.7109375" style="38" customWidth="1"/>
    <col min="19" max="19" width="7.42578125" style="38" customWidth="1"/>
    <col min="20" max="20" width="7.140625" style="38" customWidth="1"/>
    <col min="21" max="21" width="6.7109375" style="38" customWidth="1"/>
    <col min="22" max="22" width="7.42578125" style="38" customWidth="1"/>
    <col min="23" max="23" width="7.140625" style="38" customWidth="1"/>
    <col min="24" max="24" width="6.7109375" style="38" customWidth="1"/>
    <col min="25" max="25" width="7.42578125" style="38" customWidth="1"/>
    <col min="26" max="26" width="82.85546875" style="38" customWidth="1"/>
    <col min="27" max="27" width="133.85546875" style="38" customWidth="1"/>
    <col min="28" max="28" width="51.7109375" style="38" customWidth="1"/>
    <col min="29" max="29" width="16" style="38" customWidth="1"/>
    <col min="30" max="16384" width="9.140625" style="38"/>
  </cols>
  <sheetData>
    <row r="1" spans="1:29" ht="25.5">
      <c r="A1" s="44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10</v>
      </c>
      <c r="L1" s="44" t="s">
        <v>11</v>
      </c>
      <c r="M1" s="44" t="s">
        <v>1087</v>
      </c>
      <c r="N1" s="44" t="s">
        <v>1088</v>
      </c>
      <c r="O1" s="44" t="s">
        <v>1089</v>
      </c>
      <c r="P1" s="44" t="s">
        <v>12</v>
      </c>
      <c r="Q1" s="44" t="s">
        <v>13</v>
      </c>
      <c r="R1" s="44" t="s">
        <v>14</v>
      </c>
      <c r="S1" s="44" t="s">
        <v>15</v>
      </c>
      <c r="T1" s="44" t="s">
        <v>16</v>
      </c>
      <c r="U1" s="44" t="s">
        <v>17</v>
      </c>
      <c r="V1" s="44" t="s">
        <v>18</v>
      </c>
      <c r="W1" s="44" t="s">
        <v>19</v>
      </c>
      <c r="X1" s="44" t="s">
        <v>20</v>
      </c>
      <c r="Y1" s="44" t="s">
        <v>21</v>
      </c>
      <c r="Z1" s="44" t="s">
        <v>3</v>
      </c>
      <c r="AA1" s="44" t="s">
        <v>22</v>
      </c>
      <c r="AB1" s="44" t="s">
        <v>23</v>
      </c>
      <c r="AC1" s="44" t="s">
        <v>24</v>
      </c>
    </row>
    <row r="2" spans="1:29" hidden="1">
      <c r="A2" s="39" t="s">
        <v>1090</v>
      </c>
      <c r="B2" s="39" t="s">
        <v>1091</v>
      </c>
      <c r="C2" s="39" t="s">
        <v>1092</v>
      </c>
      <c r="D2" s="39" t="s">
        <v>1093</v>
      </c>
      <c r="E2" s="40">
        <v>5</v>
      </c>
      <c r="F2" s="40">
        <v>2</v>
      </c>
      <c r="G2" s="40">
        <v>1</v>
      </c>
      <c r="H2" s="40">
        <v>0</v>
      </c>
      <c r="I2" s="40">
        <v>2</v>
      </c>
      <c r="J2" s="40">
        <v>1</v>
      </c>
      <c r="K2" s="40">
        <v>0</v>
      </c>
      <c r="L2" s="40">
        <v>1</v>
      </c>
      <c r="M2" s="40">
        <v>0</v>
      </c>
      <c r="N2" s="40">
        <v>0</v>
      </c>
      <c r="O2" s="40">
        <v>0</v>
      </c>
      <c r="P2" s="39" t="s">
        <v>124</v>
      </c>
      <c r="Q2" s="39" t="s">
        <v>68</v>
      </c>
      <c r="R2" s="39" t="s">
        <v>29</v>
      </c>
      <c r="S2" s="39" t="s">
        <v>124</v>
      </c>
      <c r="T2" s="39" t="s">
        <v>68</v>
      </c>
      <c r="U2" s="39" t="s">
        <v>29</v>
      </c>
      <c r="V2" s="39" t="s">
        <v>124</v>
      </c>
      <c r="W2" s="39" t="s">
        <v>29</v>
      </c>
      <c r="X2" s="39" t="s">
        <v>29</v>
      </c>
      <c r="Y2" s="39" t="s">
        <v>124</v>
      </c>
      <c r="Z2" s="39" t="s">
        <v>1094</v>
      </c>
      <c r="AA2" s="39" t="s">
        <v>1095</v>
      </c>
      <c r="AB2" s="39" t="s">
        <v>1094</v>
      </c>
      <c r="AC2" s="39" t="s">
        <v>1096</v>
      </c>
    </row>
    <row r="3" spans="1:29" hidden="1">
      <c r="A3" s="39" t="s">
        <v>1090</v>
      </c>
      <c r="B3" s="39" t="s">
        <v>1091</v>
      </c>
      <c r="C3" s="39" t="s">
        <v>1097</v>
      </c>
      <c r="D3" s="39" t="s">
        <v>1093</v>
      </c>
      <c r="E3" s="40">
        <v>21</v>
      </c>
      <c r="F3" s="40">
        <v>9</v>
      </c>
      <c r="G3" s="40">
        <v>7</v>
      </c>
      <c r="H3" s="40">
        <v>0</v>
      </c>
      <c r="I3" s="40">
        <v>5</v>
      </c>
      <c r="J3" s="40">
        <v>5</v>
      </c>
      <c r="K3" s="40">
        <v>0</v>
      </c>
      <c r="L3" s="40">
        <v>6</v>
      </c>
      <c r="M3" s="40">
        <v>0</v>
      </c>
      <c r="N3" s="40">
        <v>0</v>
      </c>
      <c r="O3" s="40">
        <v>0</v>
      </c>
      <c r="P3" s="39" t="s">
        <v>706</v>
      </c>
      <c r="Q3" s="39" t="s">
        <v>110</v>
      </c>
      <c r="R3" s="39" t="s">
        <v>29</v>
      </c>
      <c r="S3" s="39" t="s">
        <v>678</v>
      </c>
      <c r="T3" s="39" t="s">
        <v>678</v>
      </c>
      <c r="U3" s="39" t="s">
        <v>29</v>
      </c>
      <c r="V3" s="39" t="s">
        <v>678</v>
      </c>
      <c r="W3" s="39" t="s">
        <v>29</v>
      </c>
      <c r="X3" s="39" t="s">
        <v>29</v>
      </c>
      <c r="Y3" s="39" t="s">
        <v>678</v>
      </c>
      <c r="Z3" s="39" t="s">
        <v>1094</v>
      </c>
      <c r="AA3" s="39" t="s">
        <v>1098</v>
      </c>
      <c r="AB3" s="39" t="s">
        <v>1094</v>
      </c>
      <c r="AC3" s="39" t="s">
        <v>1096</v>
      </c>
    </row>
    <row r="4" spans="1:29" hidden="1">
      <c r="A4" s="39" t="s">
        <v>1090</v>
      </c>
      <c r="B4" s="39" t="s">
        <v>1091</v>
      </c>
      <c r="C4" s="39" t="s">
        <v>1099</v>
      </c>
      <c r="D4" s="39" t="s">
        <v>1093</v>
      </c>
      <c r="E4" s="40">
        <v>11</v>
      </c>
      <c r="F4" s="40">
        <v>4</v>
      </c>
      <c r="G4" s="40">
        <v>2</v>
      </c>
      <c r="H4" s="40">
        <v>0</v>
      </c>
      <c r="I4" s="40">
        <v>5</v>
      </c>
      <c r="J4" s="40">
        <v>5</v>
      </c>
      <c r="K4" s="40">
        <v>0</v>
      </c>
      <c r="L4" s="40">
        <v>2</v>
      </c>
      <c r="M4" s="40">
        <v>0</v>
      </c>
      <c r="N4" s="40">
        <v>0</v>
      </c>
      <c r="O4" s="40">
        <v>0</v>
      </c>
      <c r="P4" s="39" t="s">
        <v>1100</v>
      </c>
      <c r="Q4" s="39" t="s">
        <v>1060</v>
      </c>
      <c r="R4" s="39" t="s">
        <v>29</v>
      </c>
      <c r="S4" s="39" t="s">
        <v>1101</v>
      </c>
      <c r="T4" s="39" t="s">
        <v>1101</v>
      </c>
      <c r="U4" s="39" t="s">
        <v>29</v>
      </c>
      <c r="V4" s="39" t="s">
        <v>1101</v>
      </c>
      <c r="W4" s="39" t="s">
        <v>29</v>
      </c>
      <c r="X4" s="39" t="s">
        <v>29</v>
      </c>
      <c r="Y4" s="39" t="s">
        <v>1101</v>
      </c>
      <c r="Z4" s="39" t="s">
        <v>1094</v>
      </c>
      <c r="AA4" s="39" t="s">
        <v>1102</v>
      </c>
      <c r="AB4" s="39" t="s">
        <v>1094</v>
      </c>
      <c r="AC4" s="39" t="s">
        <v>1096</v>
      </c>
    </row>
    <row r="5" spans="1:29" hidden="1">
      <c r="A5" s="39" t="s">
        <v>1090</v>
      </c>
      <c r="B5" s="39" t="s">
        <v>1091</v>
      </c>
      <c r="C5" s="39" t="s">
        <v>1103</v>
      </c>
      <c r="D5" s="39" t="s">
        <v>1093</v>
      </c>
      <c r="E5" s="40">
        <v>20</v>
      </c>
      <c r="F5" s="40">
        <v>7</v>
      </c>
      <c r="G5" s="40">
        <v>3</v>
      </c>
      <c r="H5" s="40">
        <v>2</v>
      </c>
      <c r="I5" s="40">
        <v>8</v>
      </c>
      <c r="J5" s="40">
        <v>7</v>
      </c>
      <c r="K5" s="40">
        <v>1</v>
      </c>
      <c r="L5" s="40">
        <v>2</v>
      </c>
      <c r="M5" s="40">
        <v>0</v>
      </c>
      <c r="N5" s="40">
        <v>0</v>
      </c>
      <c r="O5" s="40">
        <v>0</v>
      </c>
      <c r="P5" s="39" t="s">
        <v>247</v>
      </c>
      <c r="Q5" s="39" t="s">
        <v>173</v>
      </c>
      <c r="R5" s="39" t="s">
        <v>101</v>
      </c>
      <c r="S5" s="39" t="s">
        <v>124</v>
      </c>
      <c r="T5" s="39" t="s">
        <v>247</v>
      </c>
      <c r="U5" s="39" t="s">
        <v>30</v>
      </c>
      <c r="V5" s="39" t="s">
        <v>124</v>
      </c>
      <c r="W5" s="39" t="s">
        <v>29</v>
      </c>
      <c r="X5" s="39" t="s">
        <v>29</v>
      </c>
      <c r="Y5" s="39" t="s">
        <v>124</v>
      </c>
      <c r="Z5" s="39" t="s">
        <v>1094</v>
      </c>
      <c r="AA5" s="39" t="s">
        <v>1104</v>
      </c>
      <c r="AB5" s="39" t="s">
        <v>1094</v>
      </c>
      <c r="AC5" s="39" t="s">
        <v>1096</v>
      </c>
    </row>
    <row r="6" spans="1:29" hidden="1">
      <c r="A6" s="39" t="s">
        <v>1090</v>
      </c>
      <c r="B6" s="39" t="s">
        <v>1091</v>
      </c>
      <c r="C6" s="39" t="s">
        <v>1105</v>
      </c>
      <c r="D6" s="39" t="s">
        <v>1093</v>
      </c>
      <c r="E6" s="40">
        <v>9</v>
      </c>
      <c r="F6" s="40">
        <v>3</v>
      </c>
      <c r="G6" s="40">
        <v>3</v>
      </c>
      <c r="H6" s="40">
        <v>0</v>
      </c>
      <c r="I6" s="40">
        <v>3</v>
      </c>
      <c r="J6" s="40">
        <v>2</v>
      </c>
      <c r="K6" s="40">
        <v>0</v>
      </c>
      <c r="L6" s="40">
        <v>3</v>
      </c>
      <c r="M6" s="40">
        <v>0</v>
      </c>
      <c r="N6" s="40">
        <v>0</v>
      </c>
      <c r="O6" s="40">
        <v>0</v>
      </c>
      <c r="P6" s="39" t="s">
        <v>110</v>
      </c>
      <c r="Q6" s="39" t="s">
        <v>110</v>
      </c>
      <c r="R6" s="39" t="s">
        <v>29</v>
      </c>
      <c r="S6" s="39" t="s">
        <v>110</v>
      </c>
      <c r="T6" s="39" t="s">
        <v>699</v>
      </c>
      <c r="U6" s="39" t="s">
        <v>29</v>
      </c>
      <c r="V6" s="39" t="s">
        <v>110</v>
      </c>
      <c r="W6" s="39" t="s">
        <v>29</v>
      </c>
      <c r="X6" s="39" t="s">
        <v>29</v>
      </c>
      <c r="Y6" s="39" t="s">
        <v>110</v>
      </c>
      <c r="Z6" s="39" t="s">
        <v>1094</v>
      </c>
      <c r="AA6" s="39" t="s">
        <v>1106</v>
      </c>
      <c r="AB6" s="39" t="s">
        <v>1094</v>
      </c>
      <c r="AC6" s="39" t="s">
        <v>1096</v>
      </c>
    </row>
    <row r="7" spans="1:29" hidden="1">
      <c r="A7" s="39" t="s">
        <v>1090</v>
      </c>
      <c r="B7" s="39" t="s">
        <v>1091</v>
      </c>
      <c r="C7" s="39" t="s">
        <v>1107</v>
      </c>
      <c r="D7" s="39" t="s">
        <v>1093</v>
      </c>
      <c r="E7" s="40">
        <v>9</v>
      </c>
      <c r="F7" s="40">
        <v>3</v>
      </c>
      <c r="G7" s="40">
        <v>3</v>
      </c>
      <c r="H7" s="40">
        <v>1</v>
      </c>
      <c r="I7" s="40">
        <v>2</v>
      </c>
      <c r="J7" s="40">
        <v>3</v>
      </c>
      <c r="K7" s="40">
        <v>0</v>
      </c>
      <c r="L7" s="40">
        <v>3</v>
      </c>
      <c r="M7" s="40">
        <v>0</v>
      </c>
      <c r="N7" s="40">
        <v>0</v>
      </c>
      <c r="O7" s="40">
        <v>0</v>
      </c>
      <c r="P7" s="39" t="s">
        <v>110</v>
      </c>
      <c r="Q7" s="39" t="s">
        <v>110</v>
      </c>
      <c r="R7" s="39" t="s">
        <v>46</v>
      </c>
      <c r="S7" s="39" t="s">
        <v>699</v>
      </c>
      <c r="T7" s="39" t="s">
        <v>110</v>
      </c>
      <c r="U7" s="39" t="s">
        <v>29</v>
      </c>
      <c r="V7" s="39" t="s">
        <v>699</v>
      </c>
      <c r="W7" s="39" t="s">
        <v>29</v>
      </c>
      <c r="X7" s="39" t="s">
        <v>29</v>
      </c>
      <c r="Y7" s="39" t="s">
        <v>699</v>
      </c>
      <c r="Z7" s="39" t="s">
        <v>1094</v>
      </c>
      <c r="AA7" s="39" t="s">
        <v>1108</v>
      </c>
      <c r="AB7" s="39" t="s">
        <v>1094</v>
      </c>
      <c r="AC7" s="39" t="s">
        <v>1096</v>
      </c>
    </row>
    <row r="8" spans="1:29" hidden="1">
      <c r="A8" s="39" t="s">
        <v>1090</v>
      </c>
      <c r="B8" s="39" t="s">
        <v>1091</v>
      </c>
      <c r="C8" s="39" t="s">
        <v>1109</v>
      </c>
      <c r="D8" s="39" t="s">
        <v>1093</v>
      </c>
      <c r="E8" s="40">
        <v>8</v>
      </c>
      <c r="F8" s="40">
        <v>1</v>
      </c>
      <c r="G8" s="40">
        <v>6</v>
      </c>
      <c r="H8" s="40">
        <v>0</v>
      </c>
      <c r="I8" s="40">
        <v>1</v>
      </c>
      <c r="J8" s="40">
        <v>0</v>
      </c>
      <c r="K8" s="40">
        <v>1</v>
      </c>
      <c r="L8" s="40">
        <v>4</v>
      </c>
      <c r="M8" s="40">
        <v>0</v>
      </c>
      <c r="N8" s="40">
        <v>0</v>
      </c>
      <c r="O8" s="40">
        <v>0</v>
      </c>
      <c r="P8" s="39" t="s">
        <v>225</v>
      </c>
      <c r="Q8" s="39" t="s">
        <v>1053</v>
      </c>
      <c r="R8" s="39" t="s">
        <v>29</v>
      </c>
      <c r="S8" s="39" t="s">
        <v>225</v>
      </c>
      <c r="T8" s="39" t="s">
        <v>29</v>
      </c>
      <c r="U8" s="39" t="s">
        <v>72</v>
      </c>
      <c r="V8" s="39" t="s">
        <v>225</v>
      </c>
      <c r="W8" s="39" t="s">
        <v>29</v>
      </c>
      <c r="X8" s="39" t="s">
        <v>29</v>
      </c>
      <c r="Y8" s="39" t="s">
        <v>225</v>
      </c>
      <c r="Z8" s="39" t="s">
        <v>1094</v>
      </c>
      <c r="AA8" s="39" t="s">
        <v>1110</v>
      </c>
      <c r="AB8" s="39" t="s">
        <v>1094</v>
      </c>
      <c r="AC8" s="39" t="s">
        <v>1096</v>
      </c>
    </row>
    <row r="9" spans="1:29" hidden="1">
      <c r="A9" s="39" t="s">
        <v>1090</v>
      </c>
      <c r="B9" s="39" t="s">
        <v>1091</v>
      </c>
      <c r="C9" s="39" t="s">
        <v>1111</v>
      </c>
      <c r="D9" s="39" t="s">
        <v>1093</v>
      </c>
      <c r="E9" s="40">
        <v>6</v>
      </c>
      <c r="F9" s="40">
        <v>0</v>
      </c>
      <c r="G9" s="40">
        <v>3</v>
      </c>
      <c r="H9" s="40">
        <v>0</v>
      </c>
      <c r="I9" s="40">
        <v>3</v>
      </c>
      <c r="J9" s="40">
        <v>2</v>
      </c>
      <c r="K9" s="40">
        <v>1</v>
      </c>
      <c r="L9" s="40">
        <v>2</v>
      </c>
      <c r="M9" s="40">
        <v>0</v>
      </c>
      <c r="N9" s="40">
        <v>0</v>
      </c>
      <c r="O9" s="40">
        <v>0</v>
      </c>
      <c r="P9" s="39" t="s">
        <v>29</v>
      </c>
      <c r="Q9" s="39" t="s">
        <v>557</v>
      </c>
      <c r="R9" s="39" t="s">
        <v>29</v>
      </c>
      <c r="S9" s="39" t="s">
        <v>557</v>
      </c>
      <c r="T9" s="39" t="s">
        <v>110</v>
      </c>
      <c r="U9" s="39" t="s">
        <v>189</v>
      </c>
      <c r="V9" s="39" t="s">
        <v>557</v>
      </c>
      <c r="W9" s="39" t="s">
        <v>29</v>
      </c>
      <c r="X9" s="39" t="s">
        <v>29</v>
      </c>
      <c r="Y9" s="39" t="s">
        <v>557</v>
      </c>
      <c r="Z9" s="39" t="s">
        <v>1094</v>
      </c>
      <c r="AA9" s="39" t="s">
        <v>1112</v>
      </c>
      <c r="AB9" s="39" t="s">
        <v>1094</v>
      </c>
      <c r="AC9" s="39" t="s">
        <v>1096</v>
      </c>
    </row>
    <row r="10" spans="1:29" hidden="1">
      <c r="A10" s="39" t="s">
        <v>1090</v>
      </c>
      <c r="B10" s="39" t="s">
        <v>1091</v>
      </c>
      <c r="C10" s="39" t="s">
        <v>1113</v>
      </c>
      <c r="D10" s="39" t="s">
        <v>1093</v>
      </c>
      <c r="E10" s="40">
        <v>8</v>
      </c>
      <c r="F10" s="40">
        <v>3</v>
      </c>
      <c r="G10" s="40">
        <v>4</v>
      </c>
      <c r="H10" s="40">
        <v>0</v>
      </c>
      <c r="I10" s="40">
        <v>1</v>
      </c>
      <c r="J10" s="40">
        <v>1</v>
      </c>
      <c r="K10" s="40">
        <v>1</v>
      </c>
      <c r="L10" s="40">
        <v>3</v>
      </c>
      <c r="M10" s="40">
        <v>0</v>
      </c>
      <c r="N10" s="40">
        <v>0</v>
      </c>
      <c r="O10" s="40">
        <v>0</v>
      </c>
      <c r="P10" s="39" t="s">
        <v>1114</v>
      </c>
      <c r="Q10" s="39" t="s">
        <v>557</v>
      </c>
      <c r="R10" s="39" t="s">
        <v>29</v>
      </c>
      <c r="S10" s="39" t="s">
        <v>225</v>
      </c>
      <c r="T10" s="39" t="s">
        <v>225</v>
      </c>
      <c r="U10" s="39" t="s">
        <v>72</v>
      </c>
      <c r="V10" s="39" t="s">
        <v>225</v>
      </c>
      <c r="W10" s="39" t="s">
        <v>29</v>
      </c>
      <c r="X10" s="39" t="s">
        <v>29</v>
      </c>
      <c r="Y10" s="39" t="s">
        <v>225</v>
      </c>
      <c r="Z10" s="39" t="s">
        <v>1094</v>
      </c>
      <c r="AA10" s="39" t="s">
        <v>1115</v>
      </c>
      <c r="AB10" s="39" t="s">
        <v>1094</v>
      </c>
      <c r="AC10" s="39" t="s">
        <v>1096</v>
      </c>
    </row>
    <row r="11" spans="1:29" hidden="1">
      <c r="A11" s="39" t="s">
        <v>1090</v>
      </c>
      <c r="B11" s="39" t="s">
        <v>1091</v>
      </c>
      <c r="C11" s="39" t="s">
        <v>1116</v>
      </c>
      <c r="D11" s="39" t="s">
        <v>1093</v>
      </c>
      <c r="E11" s="40">
        <v>8</v>
      </c>
      <c r="F11" s="40">
        <v>2</v>
      </c>
      <c r="G11" s="40">
        <v>4</v>
      </c>
      <c r="H11" s="40">
        <v>0</v>
      </c>
      <c r="I11" s="40">
        <v>2</v>
      </c>
      <c r="J11" s="40">
        <v>2</v>
      </c>
      <c r="K11" s="40">
        <v>1</v>
      </c>
      <c r="L11" s="40">
        <v>3</v>
      </c>
      <c r="M11" s="40">
        <v>0</v>
      </c>
      <c r="N11" s="40">
        <v>0</v>
      </c>
      <c r="O11" s="40">
        <v>0</v>
      </c>
      <c r="P11" s="39" t="s">
        <v>352</v>
      </c>
      <c r="Q11" s="39" t="s">
        <v>557</v>
      </c>
      <c r="R11" s="39" t="s">
        <v>29</v>
      </c>
      <c r="S11" s="39" t="s">
        <v>352</v>
      </c>
      <c r="T11" s="39" t="s">
        <v>352</v>
      </c>
      <c r="U11" s="39" t="s">
        <v>72</v>
      </c>
      <c r="V11" s="39" t="s">
        <v>352</v>
      </c>
      <c r="W11" s="39" t="s">
        <v>29</v>
      </c>
      <c r="X11" s="39" t="s">
        <v>29</v>
      </c>
      <c r="Y11" s="39" t="s">
        <v>352</v>
      </c>
      <c r="Z11" s="39" t="s">
        <v>1094</v>
      </c>
      <c r="AA11" s="39" t="s">
        <v>1117</v>
      </c>
      <c r="AB11" s="39" t="s">
        <v>1094</v>
      </c>
      <c r="AC11" s="39" t="s">
        <v>1096</v>
      </c>
    </row>
    <row r="12" spans="1:29" hidden="1">
      <c r="A12" s="39" t="s">
        <v>1090</v>
      </c>
      <c r="B12" s="39" t="s">
        <v>26</v>
      </c>
      <c r="C12" s="39" t="s">
        <v>27</v>
      </c>
      <c r="D12" s="39" t="s">
        <v>28</v>
      </c>
      <c r="E12" s="40">
        <v>180</v>
      </c>
      <c r="F12" s="40">
        <v>0</v>
      </c>
      <c r="G12" s="40">
        <v>165</v>
      </c>
      <c r="H12" s="40">
        <v>7</v>
      </c>
      <c r="I12" s="40">
        <v>8</v>
      </c>
      <c r="J12" s="40">
        <v>12</v>
      </c>
      <c r="K12" s="40">
        <v>42</v>
      </c>
      <c r="L12" s="40">
        <v>86</v>
      </c>
      <c r="M12" s="40">
        <v>0</v>
      </c>
      <c r="N12" s="40">
        <v>0</v>
      </c>
      <c r="O12" s="40">
        <v>0</v>
      </c>
      <c r="P12" s="39" t="s">
        <v>29</v>
      </c>
      <c r="Q12" s="39" t="s">
        <v>982</v>
      </c>
      <c r="R12" s="39" t="s">
        <v>53</v>
      </c>
      <c r="S12" s="39" t="s">
        <v>691</v>
      </c>
      <c r="T12" s="39" t="s">
        <v>935</v>
      </c>
      <c r="U12" s="39" t="s">
        <v>170</v>
      </c>
      <c r="V12" s="39" t="s">
        <v>691</v>
      </c>
      <c r="W12" s="39" t="s">
        <v>29</v>
      </c>
      <c r="X12" s="39" t="s">
        <v>29</v>
      </c>
      <c r="Y12" s="39" t="s">
        <v>691</v>
      </c>
      <c r="Z12" s="39" t="s">
        <v>32</v>
      </c>
      <c r="AA12" s="39" t="s">
        <v>33</v>
      </c>
      <c r="AB12" s="39" t="s">
        <v>34</v>
      </c>
      <c r="AC12" s="39" t="s">
        <v>1096</v>
      </c>
    </row>
    <row r="13" spans="1:29" hidden="1">
      <c r="A13" s="39" t="s">
        <v>1090</v>
      </c>
      <c r="B13" s="39" t="s">
        <v>26</v>
      </c>
      <c r="C13" s="39" t="s">
        <v>36</v>
      </c>
      <c r="D13" s="39" t="s">
        <v>28</v>
      </c>
      <c r="E13" s="40">
        <v>74</v>
      </c>
      <c r="F13" s="40">
        <v>0</v>
      </c>
      <c r="G13" s="40">
        <v>63</v>
      </c>
      <c r="H13" s="40">
        <v>7</v>
      </c>
      <c r="I13" s="40">
        <v>4</v>
      </c>
      <c r="J13" s="40">
        <v>9</v>
      </c>
      <c r="K13" s="40">
        <v>9</v>
      </c>
      <c r="L13" s="40">
        <v>43</v>
      </c>
      <c r="M13" s="40">
        <v>0</v>
      </c>
      <c r="N13" s="40">
        <v>0</v>
      </c>
      <c r="O13" s="40">
        <v>0</v>
      </c>
      <c r="P13" s="39" t="s">
        <v>29</v>
      </c>
      <c r="Q13" s="39" t="s">
        <v>1118</v>
      </c>
      <c r="R13" s="39" t="s">
        <v>38</v>
      </c>
      <c r="S13" s="39" t="s">
        <v>529</v>
      </c>
      <c r="T13" s="39" t="s">
        <v>1119</v>
      </c>
      <c r="U13" s="39" t="s">
        <v>59</v>
      </c>
      <c r="V13" s="39" t="s">
        <v>529</v>
      </c>
      <c r="W13" s="39" t="s">
        <v>29</v>
      </c>
      <c r="X13" s="39" t="s">
        <v>29</v>
      </c>
      <c r="Y13" s="39" t="s">
        <v>529</v>
      </c>
      <c r="Z13" s="39" t="s">
        <v>32</v>
      </c>
      <c r="AA13" s="39" t="s">
        <v>41</v>
      </c>
      <c r="AB13" s="39" t="s">
        <v>34</v>
      </c>
      <c r="AC13" s="39" t="s">
        <v>1096</v>
      </c>
    </row>
    <row r="14" spans="1:29" hidden="1">
      <c r="A14" s="39" t="s">
        <v>1090</v>
      </c>
      <c r="B14" s="39" t="s">
        <v>26</v>
      </c>
      <c r="C14" s="39" t="s">
        <v>1120</v>
      </c>
      <c r="D14" s="39" t="s">
        <v>28</v>
      </c>
      <c r="E14" s="40">
        <v>44</v>
      </c>
      <c r="F14" s="40">
        <v>0</v>
      </c>
      <c r="G14" s="40">
        <v>41</v>
      </c>
      <c r="H14" s="40">
        <v>1</v>
      </c>
      <c r="I14" s="40">
        <v>2</v>
      </c>
      <c r="J14" s="40">
        <v>3</v>
      </c>
      <c r="K14" s="40">
        <v>14</v>
      </c>
      <c r="L14" s="40">
        <v>20</v>
      </c>
      <c r="M14" s="40">
        <v>0</v>
      </c>
      <c r="N14" s="40">
        <v>0</v>
      </c>
      <c r="O14" s="40">
        <v>0</v>
      </c>
      <c r="P14" s="39" t="s">
        <v>29</v>
      </c>
      <c r="Q14" s="39" t="s">
        <v>1121</v>
      </c>
      <c r="R14" s="39" t="s">
        <v>960</v>
      </c>
      <c r="S14" s="39" t="s">
        <v>936</v>
      </c>
      <c r="T14" s="39" t="s">
        <v>457</v>
      </c>
      <c r="U14" s="39" t="s">
        <v>60</v>
      </c>
      <c r="V14" s="39" t="s">
        <v>936</v>
      </c>
      <c r="W14" s="39" t="s">
        <v>29</v>
      </c>
      <c r="X14" s="39" t="s">
        <v>29</v>
      </c>
      <c r="Y14" s="39" t="s">
        <v>936</v>
      </c>
      <c r="Z14" s="39" t="s">
        <v>32</v>
      </c>
      <c r="AA14" s="39" t="s">
        <v>1122</v>
      </c>
      <c r="AB14" s="39" t="s">
        <v>34</v>
      </c>
      <c r="AC14" s="39" t="s">
        <v>1096</v>
      </c>
    </row>
    <row r="15" spans="1:29" hidden="1">
      <c r="A15" s="39" t="s">
        <v>1090</v>
      </c>
      <c r="B15" s="39" t="s">
        <v>42</v>
      </c>
      <c r="C15" s="39" t="s">
        <v>43</v>
      </c>
      <c r="D15" s="39" t="s">
        <v>44</v>
      </c>
      <c r="E15" s="40">
        <v>2405</v>
      </c>
      <c r="F15" s="40">
        <v>23</v>
      </c>
      <c r="G15" s="40">
        <v>1954</v>
      </c>
      <c r="H15" s="40">
        <v>293</v>
      </c>
      <c r="I15" s="40">
        <v>135</v>
      </c>
      <c r="J15" s="40">
        <v>368</v>
      </c>
      <c r="K15" s="40">
        <v>764</v>
      </c>
      <c r="L15" s="40">
        <v>791</v>
      </c>
      <c r="M15" s="40">
        <v>0</v>
      </c>
      <c r="N15" s="40">
        <v>0</v>
      </c>
      <c r="O15" s="40">
        <v>0</v>
      </c>
      <c r="P15" s="39" t="s">
        <v>754</v>
      </c>
      <c r="Q15" s="39" t="s">
        <v>981</v>
      </c>
      <c r="R15" s="39" t="s">
        <v>59</v>
      </c>
      <c r="S15" s="39" t="s">
        <v>1123</v>
      </c>
      <c r="T15" s="39" t="s">
        <v>1124</v>
      </c>
      <c r="U15" s="39" t="s">
        <v>60</v>
      </c>
      <c r="V15" s="39" t="s">
        <v>1123</v>
      </c>
      <c r="W15" s="39" t="s">
        <v>29</v>
      </c>
      <c r="X15" s="39" t="s">
        <v>29</v>
      </c>
      <c r="Y15" s="39" t="s">
        <v>1123</v>
      </c>
      <c r="Z15" s="39" t="s">
        <v>49</v>
      </c>
      <c r="AA15" s="39" t="s">
        <v>50</v>
      </c>
      <c r="AB15" s="39" t="s">
        <v>51</v>
      </c>
      <c r="AC15" s="39" t="s">
        <v>1096</v>
      </c>
    </row>
    <row r="16" spans="1:29" hidden="1">
      <c r="A16" s="39" t="s">
        <v>1090</v>
      </c>
      <c r="B16" s="39" t="s">
        <v>42</v>
      </c>
      <c r="C16" s="39" t="s">
        <v>52</v>
      </c>
      <c r="D16" s="39" t="s">
        <v>44</v>
      </c>
      <c r="E16" s="40">
        <v>10</v>
      </c>
      <c r="F16" s="40">
        <v>2</v>
      </c>
      <c r="G16" s="40">
        <v>8</v>
      </c>
      <c r="H16" s="40">
        <v>0</v>
      </c>
      <c r="I16" s="40">
        <v>0</v>
      </c>
      <c r="J16" s="40">
        <v>0</v>
      </c>
      <c r="K16" s="40">
        <v>3</v>
      </c>
      <c r="L16" s="40">
        <v>3</v>
      </c>
      <c r="M16" s="40">
        <v>0</v>
      </c>
      <c r="N16" s="40">
        <v>0</v>
      </c>
      <c r="O16" s="40">
        <v>0</v>
      </c>
      <c r="P16" s="39" t="s">
        <v>68</v>
      </c>
      <c r="Q16" s="39" t="s">
        <v>954</v>
      </c>
      <c r="R16" s="39" t="s">
        <v>29</v>
      </c>
      <c r="S16" s="39" t="s">
        <v>29</v>
      </c>
      <c r="T16" s="39" t="s">
        <v>29</v>
      </c>
      <c r="U16" s="39" t="s">
        <v>94</v>
      </c>
      <c r="V16" s="39" t="s">
        <v>29</v>
      </c>
      <c r="W16" s="39" t="s">
        <v>29</v>
      </c>
      <c r="X16" s="39" t="s">
        <v>29</v>
      </c>
      <c r="Y16" s="39" t="s">
        <v>29</v>
      </c>
      <c r="Z16" s="39" t="s">
        <v>49</v>
      </c>
      <c r="AA16" s="39" t="s">
        <v>57</v>
      </c>
      <c r="AB16" s="39" t="s">
        <v>51</v>
      </c>
      <c r="AC16" s="39" t="s">
        <v>1096</v>
      </c>
    </row>
    <row r="17" spans="1:29" hidden="1">
      <c r="A17" s="39" t="s">
        <v>1090</v>
      </c>
      <c r="B17" s="39" t="s">
        <v>42</v>
      </c>
      <c r="C17" s="39" t="s">
        <v>58</v>
      </c>
      <c r="D17" s="39" t="s">
        <v>44</v>
      </c>
      <c r="E17" s="40">
        <v>921</v>
      </c>
      <c r="F17" s="40">
        <v>12</v>
      </c>
      <c r="G17" s="40">
        <v>781</v>
      </c>
      <c r="H17" s="40">
        <v>103</v>
      </c>
      <c r="I17" s="40">
        <v>25</v>
      </c>
      <c r="J17" s="40">
        <v>107</v>
      </c>
      <c r="K17" s="40">
        <v>294</v>
      </c>
      <c r="L17" s="40">
        <v>317</v>
      </c>
      <c r="M17" s="40">
        <v>0</v>
      </c>
      <c r="N17" s="40">
        <v>0</v>
      </c>
      <c r="O17" s="40">
        <v>0</v>
      </c>
      <c r="P17" s="39" t="s">
        <v>688</v>
      </c>
      <c r="Q17" s="39" t="s">
        <v>1125</v>
      </c>
      <c r="R17" s="39" t="s">
        <v>46</v>
      </c>
      <c r="S17" s="39" t="s">
        <v>1126</v>
      </c>
      <c r="T17" s="39" t="s">
        <v>1127</v>
      </c>
      <c r="U17" s="39" t="s">
        <v>60</v>
      </c>
      <c r="V17" s="39" t="s">
        <v>1126</v>
      </c>
      <c r="W17" s="39" t="s">
        <v>29</v>
      </c>
      <c r="X17" s="39" t="s">
        <v>29</v>
      </c>
      <c r="Y17" s="39" t="s">
        <v>1126</v>
      </c>
      <c r="Z17" s="39" t="s">
        <v>49</v>
      </c>
      <c r="AA17" s="39" t="s">
        <v>57</v>
      </c>
      <c r="AB17" s="39" t="s">
        <v>51</v>
      </c>
      <c r="AC17" s="39" t="s">
        <v>1096</v>
      </c>
    </row>
    <row r="18" spans="1:29" hidden="1">
      <c r="A18" s="39" t="s">
        <v>1090</v>
      </c>
      <c r="B18" s="39" t="s">
        <v>42</v>
      </c>
      <c r="C18" s="39" t="s">
        <v>61</v>
      </c>
      <c r="D18" s="39" t="s">
        <v>44</v>
      </c>
      <c r="E18" s="40">
        <v>41</v>
      </c>
      <c r="F18" s="40">
        <v>7</v>
      </c>
      <c r="G18" s="40">
        <v>33</v>
      </c>
      <c r="H18" s="40">
        <v>1</v>
      </c>
      <c r="I18" s="40">
        <v>0</v>
      </c>
      <c r="J18" s="40">
        <v>0</v>
      </c>
      <c r="K18" s="40">
        <v>2</v>
      </c>
      <c r="L18" s="40">
        <v>21</v>
      </c>
      <c r="M18" s="40">
        <v>0</v>
      </c>
      <c r="N18" s="40">
        <v>0</v>
      </c>
      <c r="O18" s="40">
        <v>0</v>
      </c>
      <c r="P18" s="39" t="s">
        <v>1128</v>
      </c>
      <c r="Q18" s="39" t="s">
        <v>1129</v>
      </c>
      <c r="R18" s="39" t="s">
        <v>960</v>
      </c>
      <c r="S18" s="39" t="s">
        <v>29</v>
      </c>
      <c r="T18" s="39" t="s">
        <v>29</v>
      </c>
      <c r="U18" s="39" t="s">
        <v>30</v>
      </c>
      <c r="V18" s="39" t="s">
        <v>29</v>
      </c>
      <c r="W18" s="39" t="s">
        <v>29</v>
      </c>
      <c r="X18" s="39" t="s">
        <v>29</v>
      </c>
      <c r="Y18" s="39" t="s">
        <v>29</v>
      </c>
      <c r="Z18" s="39" t="s">
        <v>49</v>
      </c>
      <c r="AA18" s="39" t="s">
        <v>65</v>
      </c>
      <c r="AB18" s="39" t="s">
        <v>51</v>
      </c>
      <c r="AC18" s="39" t="s">
        <v>1096</v>
      </c>
    </row>
    <row r="19" spans="1:29" hidden="1">
      <c r="A19" s="39" t="s">
        <v>1090</v>
      </c>
      <c r="B19" s="39" t="s">
        <v>42</v>
      </c>
      <c r="C19" s="39" t="s">
        <v>66</v>
      </c>
      <c r="D19" s="39" t="s">
        <v>44</v>
      </c>
      <c r="E19" s="40">
        <v>4</v>
      </c>
      <c r="F19" s="40">
        <v>1</v>
      </c>
      <c r="G19" s="40">
        <v>3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39" t="s">
        <v>352</v>
      </c>
      <c r="Q19" s="39" t="s">
        <v>1053</v>
      </c>
      <c r="R19" s="39" t="s">
        <v>29</v>
      </c>
      <c r="S19" s="39" t="s">
        <v>29</v>
      </c>
      <c r="T19" s="39" t="s">
        <v>29</v>
      </c>
      <c r="U19" s="39" t="s">
        <v>29</v>
      </c>
      <c r="V19" s="39" t="s">
        <v>29</v>
      </c>
      <c r="W19" s="39" t="s">
        <v>29</v>
      </c>
      <c r="X19" s="39" t="s">
        <v>29</v>
      </c>
      <c r="Y19" s="39" t="s">
        <v>29</v>
      </c>
      <c r="Z19" s="39" t="s">
        <v>49</v>
      </c>
      <c r="AA19" s="39" t="s">
        <v>69</v>
      </c>
      <c r="AB19" s="39" t="s">
        <v>51</v>
      </c>
      <c r="AC19" s="39" t="s">
        <v>1096</v>
      </c>
    </row>
    <row r="20" spans="1:29" hidden="1">
      <c r="A20" s="39" t="s">
        <v>1090</v>
      </c>
      <c r="B20" s="39" t="s">
        <v>42</v>
      </c>
      <c r="C20" s="39" t="s">
        <v>70</v>
      </c>
      <c r="D20" s="39" t="s">
        <v>44</v>
      </c>
      <c r="E20" s="40">
        <v>597</v>
      </c>
      <c r="F20" s="40">
        <v>14</v>
      </c>
      <c r="G20" s="40">
        <v>491</v>
      </c>
      <c r="H20" s="40">
        <v>80</v>
      </c>
      <c r="I20" s="40">
        <v>12</v>
      </c>
      <c r="J20" s="40">
        <v>74</v>
      </c>
      <c r="K20" s="40">
        <v>213</v>
      </c>
      <c r="L20" s="40">
        <v>190</v>
      </c>
      <c r="M20" s="40">
        <v>0</v>
      </c>
      <c r="N20" s="40">
        <v>0</v>
      </c>
      <c r="O20" s="40">
        <v>0</v>
      </c>
      <c r="P20" s="39" t="s">
        <v>1130</v>
      </c>
      <c r="Q20" s="39" t="s">
        <v>1131</v>
      </c>
      <c r="R20" s="39" t="s">
        <v>72</v>
      </c>
      <c r="S20" s="39" t="s">
        <v>1132</v>
      </c>
      <c r="T20" s="39" t="s">
        <v>1133</v>
      </c>
      <c r="U20" s="39" t="s">
        <v>241</v>
      </c>
      <c r="V20" s="39" t="s">
        <v>1132</v>
      </c>
      <c r="W20" s="39" t="s">
        <v>29</v>
      </c>
      <c r="X20" s="39" t="s">
        <v>29</v>
      </c>
      <c r="Y20" s="39" t="s">
        <v>1132</v>
      </c>
      <c r="Z20" s="39" t="s">
        <v>49</v>
      </c>
      <c r="AA20" s="39" t="s">
        <v>73</v>
      </c>
      <c r="AB20" s="39" t="s">
        <v>51</v>
      </c>
      <c r="AC20" s="39" t="s">
        <v>1096</v>
      </c>
    </row>
    <row r="21" spans="1:29" hidden="1">
      <c r="A21" s="39" t="s">
        <v>1090</v>
      </c>
      <c r="B21" s="39" t="s">
        <v>42</v>
      </c>
      <c r="C21" s="39" t="s">
        <v>77</v>
      </c>
      <c r="D21" s="39" t="s">
        <v>44</v>
      </c>
      <c r="E21" s="40">
        <v>81</v>
      </c>
      <c r="F21" s="40">
        <v>7</v>
      </c>
      <c r="G21" s="40">
        <v>65</v>
      </c>
      <c r="H21" s="40">
        <v>4</v>
      </c>
      <c r="I21" s="40">
        <v>5</v>
      </c>
      <c r="J21" s="40">
        <v>8</v>
      </c>
      <c r="K21" s="40">
        <v>20</v>
      </c>
      <c r="L21" s="40">
        <v>27</v>
      </c>
      <c r="M21" s="40">
        <v>0</v>
      </c>
      <c r="N21" s="40">
        <v>0</v>
      </c>
      <c r="O21" s="40">
        <v>0</v>
      </c>
      <c r="P21" s="39" t="s">
        <v>1034</v>
      </c>
      <c r="Q21" s="39" t="s">
        <v>1134</v>
      </c>
      <c r="R21" s="39" t="s">
        <v>30</v>
      </c>
      <c r="S21" s="39" t="s">
        <v>1135</v>
      </c>
      <c r="T21" s="39" t="s">
        <v>1136</v>
      </c>
      <c r="U21" s="39" t="s">
        <v>352</v>
      </c>
      <c r="V21" s="39" t="s">
        <v>1135</v>
      </c>
      <c r="W21" s="39" t="s">
        <v>29</v>
      </c>
      <c r="X21" s="39" t="s">
        <v>29</v>
      </c>
      <c r="Y21" s="39" t="s">
        <v>1135</v>
      </c>
      <c r="Z21" s="39" t="s">
        <v>49</v>
      </c>
      <c r="AA21" s="39" t="s">
        <v>69</v>
      </c>
      <c r="AB21" s="39" t="s">
        <v>51</v>
      </c>
      <c r="AC21" s="39" t="s">
        <v>1096</v>
      </c>
    </row>
    <row r="22" spans="1:29" hidden="1">
      <c r="A22" s="39" t="s">
        <v>1090</v>
      </c>
      <c r="B22" s="39" t="s">
        <v>42</v>
      </c>
      <c r="C22" s="39" t="s">
        <v>937</v>
      </c>
      <c r="D22" s="39" t="s">
        <v>44</v>
      </c>
      <c r="E22" s="40">
        <v>49</v>
      </c>
      <c r="F22" s="40">
        <v>0</v>
      </c>
      <c r="G22" s="40">
        <v>44</v>
      </c>
      <c r="H22" s="40">
        <v>1</v>
      </c>
      <c r="I22" s="40">
        <v>4</v>
      </c>
      <c r="J22" s="40">
        <v>5</v>
      </c>
      <c r="K22" s="40">
        <v>3</v>
      </c>
      <c r="L22" s="40">
        <v>30</v>
      </c>
      <c r="M22" s="40">
        <v>0</v>
      </c>
      <c r="N22" s="40">
        <v>0</v>
      </c>
      <c r="O22" s="40">
        <v>0</v>
      </c>
      <c r="P22" s="39" t="s">
        <v>29</v>
      </c>
      <c r="Q22" s="39" t="s">
        <v>1137</v>
      </c>
      <c r="R22" s="39" t="s">
        <v>960</v>
      </c>
      <c r="S22" s="39" t="s">
        <v>1138</v>
      </c>
      <c r="T22" s="39" t="s">
        <v>1016</v>
      </c>
      <c r="U22" s="39" t="s">
        <v>40</v>
      </c>
      <c r="V22" s="39" t="s">
        <v>1138</v>
      </c>
      <c r="W22" s="39" t="s">
        <v>29</v>
      </c>
      <c r="X22" s="39" t="s">
        <v>29</v>
      </c>
      <c r="Y22" s="39" t="s">
        <v>1138</v>
      </c>
      <c r="Z22" s="39" t="s">
        <v>49</v>
      </c>
      <c r="AA22" s="39" t="s">
        <v>939</v>
      </c>
      <c r="AB22" s="39" t="s">
        <v>51</v>
      </c>
      <c r="AC22" s="39" t="s">
        <v>1096</v>
      </c>
    </row>
    <row r="23" spans="1:29" hidden="1">
      <c r="A23" s="39" t="s">
        <v>1090</v>
      </c>
      <c r="B23" s="39" t="s">
        <v>42</v>
      </c>
      <c r="C23" s="39" t="s">
        <v>940</v>
      </c>
      <c r="D23" s="39" t="s">
        <v>44</v>
      </c>
      <c r="E23" s="40">
        <v>40</v>
      </c>
      <c r="F23" s="40">
        <v>0</v>
      </c>
      <c r="G23" s="40">
        <v>38</v>
      </c>
      <c r="H23" s="40">
        <v>1</v>
      </c>
      <c r="I23" s="40">
        <v>1</v>
      </c>
      <c r="J23" s="40">
        <v>2</v>
      </c>
      <c r="K23" s="40">
        <v>4</v>
      </c>
      <c r="L23" s="40">
        <v>24</v>
      </c>
      <c r="M23" s="40">
        <v>0</v>
      </c>
      <c r="N23" s="40">
        <v>0</v>
      </c>
      <c r="O23" s="40">
        <v>0</v>
      </c>
      <c r="P23" s="39" t="s">
        <v>29</v>
      </c>
      <c r="Q23" s="39" t="s">
        <v>941</v>
      </c>
      <c r="R23" s="39" t="s">
        <v>934</v>
      </c>
      <c r="S23" s="39" t="s">
        <v>301</v>
      </c>
      <c r="T23" s="39" t="s">
        <v>30</v>
      </c>
      <c r="U23" s="39" t="s">
        <v>101</v>
      </c>
      <c r="V23" s="39" t="s">
        <v>301</v>
      </c>
      <c r="W23" s="39" t="s">
        <v>29</v>
      </c>
      <c r="X23" s="39" t="s">
        <v>29</v>
      </c>
      <c r="Y23" s="39" t="s">
        <v>301</v>
      </c>
      <c r="Z23" s="39" t="s">
        <v>49</v>
      </c>
      <c r="AA23" s="39" t="s">
        <v>942</v>
      </c>
      <c r="AB23" s="39" t="s">
        <v>51</v>
      </c>
      <c r="AC23" s="39" t="s">
        <v>1096</v>
      </c>
    </row>
    <row r="24" spans="1:29" hidden="1">
      <c r="A24" s="39" t="s">
        <v>1090</v>
      </c>
      <c r="B24" s="39" t="s">
        <v>42</v>
      </c>
      <c r="C24" s="39" t="s">
        <v>943</v>
      </c>
      <c r="D24" s="39" t="s">
        <v>44</v>
      </c>
      <c r="E24" s="40">
        <v>95</v>
      </c>
      <c r="F24" s="40">
        <v>0</v>
      </c>
      <c r="G24" s="40">
        <v>92</v>
      </c>
      <c r="H24" s="40">
        <v>3</v>
      </c>
      <c r="I24" s="40">
        <v>0</v>
      </c>
      <c r="J24" s="40">
        <v>3</v>
      </c>
      <c r="K24" s="40">
        <v>18</v>
      </c>
      <c r="L24" s="40">
        <v>60</v>
      </c>
      <c r="M24" s="40">
        <v>0</v>
      </c>
      <c r="N24" s="40">
        <v>0</v>
      </c>
      <c r="O24" s="40">
        <v>0</v>
      </c>
      <c r="P24" s="39" t="s">
        <v>29</v>
      </c>
      <c r="Q24" s="39" t="s">
        <v>1139</v>
      </c>
      <c r="R24" s="39" t="s">
        <v>934</v>
      </c>
      <c r="S24" s="39" t="s">
        <v>29</v>
      </c>
      <c r="T24" s="39" t="s">
        <v>918</v>
      </c>
      <c r="U24" s="39" t="s">
        <v>184</v>
      </c>
      <c r="V24" s="39" t="s">
        <v>29</v>
      </c>
      <c r="W24" s="39" t="s">
        <v>29</v>
      </c>
      <c r="X24" s="39" t="s">
        <v>29</v>
      </c>
      <c r="Y24" s="39" t="s">
        <v>29</v>
      </c>
      <c r="Z24" s="39" t="s">
        <v>49</v>
      </c>
      <c r="AA24" s="39" t="s">
        <v>944</v>
      </c>
      <c r="AB24" s="39" t="s">
        <v>51</v>
      </c>
      <c r="AC24" s="39" t="s">
        <v>1096</v>
      </c>
    </row>
    <row r="25" spans="1:29" hidden="1">
      <c r="A25" s="39" t="s">
        <v>1090</v>
      </c>
      <c r="B25" s="39" t="s">
        <v>42</v>
      </c>
      <c r="C25" s="39" t="s">
        <v>1140</v>
      </c>
      <c r="D25" s="39" t="s">
        <v>44</v>
      </c>
      <c r="E25" s="40">
        <v>19</v>
      </c>
      <c r="F25" s="40">
        <v>19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39" t="s">
        <v>75</v>
      </c>
      <c r="Q25" s="39" t="s">
        <v>29</v>
      </c>
      <c r="R25" s="39" t="s">
        <v>29</v>
      </c>
      <c r="S25" s="39" t="s">
        <v>29</v>
      </c>
      <c r="T25" s="39" t="s">
        <v>29</v>
      </c>
      <c r="U25" s="39" t="s">
        <v>29</v>
      </c>
      <c r="V25" s="39" t="s">
        <v>29</v>
      </c>
      <c r="W25" s="39" t="s">
        <v>29</v>
      </c>
      <c r="X25" s="39" t="s">
        <v>29</v>
      </c>
      <c r="Y25" s="39" t="s">
        <v>29</v>
      </c>
      <c r="Z25" s="39" t="s">
        <v>49</v>
      </c>
      <c r="AA25" s="39" t="s">
        <v>1141</v>
      </c>
      <c r="AB25" s="39" t="s">
        <v>51</v>
      </c>
      <c r="AC25" s="39" t="s">
        <v>1096</v>
      </c>
    </row>
    <row r="26" spans="1:29" hidden="1">
      <c r="A26" s="39" t="s">
        <v>1090</v>
      </c>
      <c r="B26" s="39" t="s">
        <v>79</v>
      </c>
      <c r="C26" s="39" t="s">
        <v>80</v>
      </c>
      <c r="D26" s="39" t="s">
        <v>81</v>
      </c>
      <c r="E26" s="40">
        <v>14</v>
      </c>
      <c r="F26" s="40">
        <v>0</v>
      </c>
      <c r="G26" s="40">
        <v>14</v>
      </c>
      <c r="H26" s="40">
        <v>0</v>
      </c>
      <c r="I26" s="40">
        <v>0</v>
      </c>
      <c r="J26" s="40">
        <v>0</v>
      </c>
      <c r="K26" s="40">
        <v>9</v>
      </c>
      <c r="L26" s="40">
        <v>3</v>
      </c>
      <c r="M26" s="40">
        <v>0</v>
      </c>
      <c r="N26" s="40">
        <v>0</v>
      </c>
      <c r="O26" s="40">
        <v>0</v>
      </c>
      <c r="P26" s="39" t="s">
        <v>29</v>
      </c>
      <c r="Q26" s="39" t="s">
        <v>75</v>
      </c>
      <c r="R26" s="39" t="s">
        <v>29</v>
      </c>
      <c r="S26" s="39" t="s">
        <v>29</v>
      </c>
      <c r="T26" s="39" t="s">
        <v>29</v>
      </c>
      <c r="U26" s="39" t="s">
        <v>1142</v>
      </c>
      <c r="V26" s="39" t="s">
        <v>29</v>
      </c>
      <c r="W26" s="39" t="s">
        <v>29</v>
      </c>
      <c r="X26" s="39" t="s">
        <v>29</v>
      </c>
      <c r="Y26" s="39" t="s">
        <v>29</v>
      </c>
      <c r="Z26" s="39" t="s">
        <v>84</v>
      </c>
      <c r="AA26" s="39" t="s">
        <v>85</v>
      </c>
      <c r="AB26" s="39" t="s">
        <v>86</v>
      </c>
      <c r="AC26" s="39" t="s">
        <v>1096</v>
      </c>
    </row>
    <row r="27" spans="1:29" hidden="1">
      <c r="A27" s="39" t="s">
        <v>1090</v>
      </c>
      <c r="B27" s="39" t="s">
        <v>79</v>
      </c>
      <c r="C27" s="39" t="s">
        <v>87</v>
      </c>
      <c r="D27" s="39" t="s">
        <v>81</v>
      </c>
      <c r="E27" s="40">
        <v>64</v>
      </c>
      <c r="F27" s="40">
        <v>2</v>
      </c>
      <c r="G27" s="40">
        <v>58</v>
      </c>
      <c r="H27" s="40">
        <v>3</v>
      </c>
      <c r="I27" s="40">
        <v>1</v>
      </c>
      <c r="J27" s="40">
        <v>2</v>
      </c>
      <c r="K27" s="40">
        <v>25</v>
      </c>
      <c r="L27" s="40">
        <v>21</v>
      </c>
      <c r="M27" s="40">
        <v>0</v>
      </c>
      <c r="N27" s="40">
        <v>0</v>
      </c>
      <c r="O27" s="40">
        <v>0</v>
      </c>
      <c r="P27" s="39" t="s">
        <v>1006</v>
      </c>
      <c r="Q27" s="39" t="s">
        <v>1143</v>
      </c>
      <c r="R27" s="39" t="s">
        <v>30</v>
      </c>
      <c r="S27" s="39" t="s">
        <v>1144</v>
      </c>
      <c r="T27" s="39" t="s">
        <v>1006</v>
      </c>
      <c r="U27" s="39" t="s">
        <v>298</v>
      </c>
      <c r="V27" s="39" t="s">
        <v>1144</v>
      </c>
      <c r="W27" s="39" t="s">
        <v>29</v>
      </c>
      <c r="X27" s="39" t="s">
        <v>29</v>
      </c>
      <c r="Y27" s="39" t="s">
        <v>1144</v>
      </c>
      <c r="Z27" s="39" t="s">
        <v>84</v>
      </c>
      <c r="AA27" s="39" t="s">
        <v>89</v>
      </c>
      <c r="AB27" s="39" t="s">
        <v>86</v>
      </c>
      <c r="AC27" s="39" t="s">
        <v>1096</v>
      </c>
    </row>
    <row r="28" spans="1:29" hidden="1">
      <c r="A28" s="39" t="s">
        <v>1090</v>
      </c>
      <c r="B28" s="39" t="s">
        <v>79</v>
      </c>
      <c r="C28" s="39" t="s">
        <v>90</v>
      </c>
      <c r="D28" s="39" t="s">
        <v>81</v>
      </c>
      <c r="E28" s="40">
        <v>325</v>
      </c>
      <c r="F28" s="40">
        <v>0</v>
      </c>
      <c r="G28" s="40">
        <v>298</v>
      </c>
      <c r="H28" s="40">
        <v>20</v>
      </c>
      <c r="I28" s="40">
        <v>7</v>
      </c>
      <c r="J28" s="40">
        <v>21</v>
      </c>
      <c r="K28" s="40">
        <v>132</v>
      </c>
      <c r="L28" s="40">
        <v>92</v>
      </c>
      <c r="M28" s="40">
        <v>0</v>
      </c>
      <c r="N28" s="40">
        <v>0</v>
      </c>
      <c r="O28" s="40">
        <v>0</v>
      </c>
      <c r="P28" s="39" t="s">
        <v>29</v>
      </c>
      <c r="Q28" s="39" t="s">
        <v>1145</v>
      </c>
      <c r="R28" s="39" t="s">
        <v>40</v>
      </c>
      <c r="S28" s="39" t="s">
        <v>1146</v>
      </c>
      <c r="T28" s="39" t="s">
        <v>1147</v>
      </c>
      <c r="U28" s="39" t="s">
        <v>658</v>
      </c>
      <c r="V28" s="39" t="s">
        <v>1146</v>
      </c>
      <c r="W28" s="39" t="s">
        <v>29</v>
      </c>
      <c r="X28" s="39" t="s">
        <v>29</v>
      </c>
      <c r="Y28" s="39" t="s">
        <v>1146</v>
      </c>
      <c r="Z28" s="39" t="s">
        <v>84</v>
      </c>
      <c r="AA28" s="39" t="s">
        <v>95</v>
      </c>
      <c r="AB28" s="39" t="s">
        <v>86</v>
      </c>
      <c r="AC28" s="39" t="s">
        <v>1096</v>
      </c>
    </row>
    <row r="29" spans="1:29" hidden="1">
      <c r="A29" s="39" t="s">
        <v>1090</v>
      </c>
      <c r="B29" s="39" t="s">
        <v>79</v>
      </c>
      <c r="C29" s="39" t="s">
        <v>96</v>
      </c>
      <c r="D29" s="39" t="s">
        <v>81</v>
      </c>
      <c r="E29" s="40">
        <v>669</v>
      </c>
      <c r="F29" s="40">
        <v>0</v>
      </c>
      <c r="G29" s="40">
        <v>602</v>
      </c>
      <c r="H29" s="40">
        <v>49</v>
      </c>
      <c r="I29" s="40">
        <v>18</v>
      </c>
      <c r="J29" s="40">
        <v>58</v>
      </c>
      <c r="K29" s="40">
        <v>230</v>
      </c>
      <c r="L29" s="40">
        <v>205</v>
      </c>
      <c r="M29" s="40">
        <v>0</v>
      </c>
      <c r="N29" s="40">
        <v>0</v>
      </c>
      <c r="O29" s="40">
        <v>0</v>
      </c>
      <c r="P29" s="39" t="s">
        <v>29</v>
      </c>
      <c r="Q29" s="39" t="s">
        <v>1148</v>
      </c>
      <c r="R29" s="39" t="s">
        <v>97</v>
      </c>
      <c r="S29" s="39" t="s">
        <v>727</v>
      </c>
      <c r="T29" s="39" t="s">
        <v>730</v>
      </c>
      <c r="U29" s="39" t="s">
        <v>1149</v>
      </c>
      <c r="V29" s="39" t="s">
        <v>727</v>
      </c>
      <c r="W29" s="39" t="s">
        <v>29</v>
      </c>
      <c r="X29" s="39" t="s">
        <v>29</v>
      </c>
      <c r="Y29" s="39" t="s">
        <v>727</v>
      </c>
      <c r="Z29" s="39" t="s">
        <v>84</v>
      </c>
      <c r="AA29" s="39" t="s">
        <v>89</v>
      </c>
      <c r="AB29" s="39" t="s">
        <v>86</v>
      </c>
      <c r="AC29" s="39" t="s">
        <v>1096</v>
      </c>
    </row>
    <row r="30" spans="1:29" hidden="1">
      <c r="A30" s="39" t="s">
        <v>1090</v>
      </c>
      <c r="B30" s="39" t="s">
        <v>79</v>
      </c>
      <c r="C30" s="39" t="s">
        <v>949</v>
      </c>
      <c r="D30" s="39" t="s">
        <v>81</v>
      </c>
      <c r="E30" s="40">
        <v>133</v>
      </c>
      <c r="F30" s="40">
        <v>0</v>
      </c>
      <c r="G30" s="40">
        <v>116</v>
      </c>
      <c r="H30" s="40">
        <v>9</v>
      </c>
      <c r="I30" s="40">
        <v>8</v>
      </c>
      <c r="J30" s="40">
        <v>17</v>
      </c>
      <c r="K30" s="40">
        <v>52</v>
      </c>
      <c r="L30" s="40">
        <v>38</v>
      </c>
      <c r="M30" s="40">
        <v>0</v>
      </c>
      <c r="N30" s="40">
        <v>0</v>
      </c>
      <c r="O30" s="40">
        <v>0</v>
      </c>
      <c r="P30" s="39" t="s">
        <v>29</v>
      </c>
      <c r="Q30" s="39" t="s">
        <v>1150</v>
      </c>
      <c r="R30" s="39" t="s">
        <v>97</v>
      </c>
      <c r="S30" s="39" t="s">
        <v>1151</v>
      </c>
      <c r="T30" s="39" t="s">
        <v>958</v>
      </c>
      <c r="U30" s="39" t="s">
        <v>298</v>
      </c>
      <c r="V30" s="39" t="s">
        <v>1151</v>
      </c>
      <c r="W30" s="39" t="s">
        <v>29</v>
      </c>
      <c r="X30" s="39" t="s">
        <v>29</v>
      </c>
      <c r="Y30" s="39" t="s">
        <v>1151</v>
      </c>
      <c r="Z30" s="39" t="s">
        <v>84</v>
      </c>
      <c r="AA30" s="39" t="s">
        <v>952</v>
      </c>
      <c r="AB30" s="39" t="s">
        <v>86</v>
      </c>
      <c r="AC30" s="39" t="s">
        <v>1096</v>
      </c>
    </row>
    <row r="31" spans="1:29" hidden="1">
      <c r="A31" s="39" t="s">
        <v>1090</v>
      </c>
      <c r="B31" s="39" t="s">
        <v>79</v>
      </c>
      <c r="C31" s="39" t="s">
        <v>100</v>
      </c>
      <c r="D31" s="39" t="s">
        <v>81</v>
      </c>
      <c r="E31" s="40">
        <v>16</v>
      </c>
      <c r="F31" s="40">
        <v>0</v>
      </c>
      <c r="G31" s="40">
        <v>13</v>
      </c>
      <c r="H31" s="40">
        <v>3</v>
      </c>
      <c r="I31" s="40">
        <v>0</v>
      </c>
      <c r="J31" s="40">
        <v>3</v>
      </c>
      <c r="K31" s="40">
        <v>4</v>
      </c>
      <c r="L31" s="40">
        <v>6</v>
      </c>
      <c r="M31" s="40">
        <v>0</v>
      </c>
      <c r="N31" s="40">
        <v>0</v>
      </c>
      <c r="O31" s="40">
        <v>0</v>
      </c>
      <c r="P31" s="39" t="s">
        <v>29</v>
      </c>
      <c r="Q31" s="39" t="s">
        <v>981</v>
      </c>
      <c r="R31" s="39" t="s">
        <v>184</v>
      </c>
      <c r="S31" s="39" t="s">
        <v>29</v>
      </c>
      <c r="T31" s="39" t="s">
        <v>618</v>
      </c>
      <c r="U31" s="39" t="s">
        <v>352</v>
      </c>
      <c r="V31" s="39" t="s">
        <v>29</v>
      </c>
      <c r="W31" s="39" t="s">
        <v>29</v>
      </c>
      <c r="X31" s="39" t="s">
        <v>29</v>
      </c>
      <c r="Y31" s="39" t="s">
        <v>29</v>
      </c>
      <c r="Z31" s="39" t="s">
        <v>84</v>
      </c>
      <c r="AA31" s="39" t="s">
        <v>103</v>
      </c>
      <c r="AB31" s="39" t="s">
        <v>86</v>
      </c>
      <c r="AC31" s="39" t="s">
        <v>1096</v>
      </c>
    </row>
    <row r="32" spans="1:29" hidden="1">
      <c r="A32" s="39" t="s">
        <v>1090</v>
      </c>
      <c r="B32" s="39" t="s">
        <v>79</v>
      </c>
      <c r="C32" s="39" t="s">
        <v>104</v>
      </c>
      <c r="D32" s="39" t="s">
        <v>81</v>
      </c>
      <c r="E32" s="40">
        <v>5</v>
      </c>
      <c r="F32" s="40">
        <v>0</v>
      </c>
      <c r="G32" s="40">
        <v>4</v>
      </c>
      <c r="H32" s="40">
        <v>1</v>
      </c>
      <c r="I32" s="40">
        <v>0</v>
      </c>
      <c r="J32" s="40">
        <v>1</v>
      </c>
      <c r="K32" s="40">
        <v>2</v>
      </c>
      <c r="L32" s="40">
        <v>1</v>
      </c>
      <c r="M32" s="40">
        <v>0</v>
      </c>
      <c r="N32" s="40">
        <v>0</v>
      </c>
      <c r="O32" s="40">
        <v>0</v>
      </c>
      <c r="P32" s="39" t="s">
        <v>29</v>
      </c>
      <c r="Q32" s="39" t="s">
        <v>954</v>
      </c>
      <c r="R32" s="39" t="s">
        <v>68</v>
      </c>
      <c r="S32" s="39" t="s">
        <v>29</v>
      </c>
      <c r="T32" s="39" t="s">
        <v>68</v>
      </c>
      <c r="U32" s="39" t="s">
        <v>124</v>
      </c>
      <c r="V32" s="39" t="s">
        <v>29</v>
      </c>
      <c r="W32" s="39" t="s">
        <v>29</v>
      </c>
      <c r="X32" s="39" t="s">
        <v>29</v>
      </c>
      <c r="Y32" s="39" t="s">
        <v>29</v>
      </c>
      <c r="Z32" s="39" t="s">
        <v>84</v>
      </c>
      <c r="AA32" s="39" t="s">
        <v>105</v>
      </c>
      <c r="AB32" s="39" t="s">
        <v>86</v>
      </c>
      <c r="AC32" s="39" t="s">
        <v>1096</v>
      </c>
    </row>
    <row r="33" spans="1:29" hidden="1">
      <c r="A33" s="39" t="s">
        <v>1090</v>
      </c>
      <c r="B33" s="39" t="s">
        <v>79</v>
      </c>
      <c r="C33" s="39" t="s">
        <v>106</v>
      </c>
      <c r="D33" s="39" t="s">
        <v>81</v>
      </c>
      <c r="E33" s="40">
        <v>6</v>
      </c>
      <c r="F33" s="40">
        <v>0</v>
      </c>
      <c r="G33" s="40">
        <v>5</v>
      </c>
      <c r="H33" s="40">
        <v>1</v>
      </c>
      <c r="I33" s="40">
        <v>0</v>
      </c>
      <c r="J33" s="40">
        <v>1</v>
      </c>
      <c r="K33" s="40">
        <v>1</v>
      </c>
      <c r="L33" s="40">
        <v>3</v>
      </c>
      <c r="M33" s="40">
        <v>0</v>
      </c>
      <c r="N33" s="40">
        <v>0</v>
      </c>
      <c r="O33" s="40">
        <v>0</v>
      </c>
      <c r="P33" s="39" t="s">
        <v>29</v>
      </c>
      <c r="Q33" s="39" t="s">
        <v>932</v>
      </c>
      <c r="R33" s="39" t="s">
        <v>189</v>
      </c>
      <c r="S33" s="39" t="s">
        <v>29</v>
      </c>
      <c r="T33" s="39" t="s">
        <v>297</v>
      </c>
      <c r="U33" s="39" t="s">
        <v>189</v>
      </c>
      <c r="V33" s="39" t="s">
        <v>29</v>
      </c>
      <c r="W33" s="39" t="s">
        <v>29</v>
      </c>
      <c r="X33" s="39" t="s">
        <v>29</v>
      </c>
      <c r="Y33" s="39" t="s">
        <v>29</v>
      </c>
      <c r="Z33" s="39" t="s">
        <v>84</v>
      </c>
      <c r="AA33" s="39" t="s">
        <v>107</v>
      </c>
      <c r="AB33" s="39" t="s">
        <v>86</v>
      </c>
      <c r="AC33" s="39" t="s">
        <v>1096</v>
      </c>
    </row>
    <row r="34" spans="1:29" hidden="1">
      <c r="A34" s="39" t="s">
        <v>1090</v>
      </c>
      <c r="B34" s="39" t="s">
        <v>79</v>
      </c>
      <c r="C34" s="39" t="s">
        <v>112</v>
      </c>
      <c r="D34" s="39" t="s">
        <v>81</v>
      </c>
      <c r="E34" s="40">
        <v>45</v>
      </c>
      <c r="F34" s="40">
        <v>0</v>
      </c>
      <c r="G34" s="40">
        <v>41</v>
      </c>
      <c r="H34" s="40">
        <v>4</v>
      </c>
      <c r="I34" s="40">
        <v>0</v>
      </c>
      <c r="J34" s="40">
        <v>3</v>
      </c>
      <c r="K34" s="40">
        <v>18</v>
      </c>
      <c r="L34" s="40">
        <v>13</v>
      </c>
      <c r="M34" s="40">
        <v>0</v>
      </c>
      <c r="N34" s="40">
        <v>0</v>
      </c>
      <c r="O34" s="40">
        <v>0</v>
      </c>
      <c r="P34" s="39" t="s">
        <v>29</v>
      </c>
      <c r="Q34" s="39" t="s">
        <v>1023</v>
      </c>
      <c r="R34" s="39" t="s">
        <v>38</v>
      </c>
      <c r="S34" s="39" t="s">
        <v>29</v>
      </c>
      <c r="T34" s="39" t="s">
        <v>935</v>
      </c>
      <c r="U34" s="39" t="s">
        <v>124</v>
      </c>
      <c r="V34" s="39" t="s">
        <v>29</v>
      </c>
      <c r="W34" s="39" t="s">
        <v>29</v>
      </c>
      <c r="X34" s="39" t="s">
        <v>29</v>
      </c>
      <c r="Y34" s="39" t="s">
        <v>29</v>
      </c>
      <c r="Z34" s="39" t="s">
        <v>84</v>
      </c>
      <c r="AA34" s="39" t="s">
        <v>115</v>
      </c>
      <c r="AB34" s="39" t="s">
        <v>86</v>
      </c>
      <c r="AC34" s="39" t="s">
        <v>1096</v>
      </c>
    </row>
    <row r="35" spans="1:29" hidden="1">
      <c r="A35" s="39" t="s">
        <v>1090</v>
      </c>
      <c r="B35" s="39" t="s">
        <v>79</v>
      </c>
      <c r="C35" s="39" t="s">
        <v>116</v>
      </c>
      <c r="D35" s="39" t="s">
        <v>81</v>
      </c>
      <c r="E35" s="40">
        <v>18</v>
      </c>
      <c r="F35" s="40">
        <v>5</v>
      </c>
      <c r="G35" s="40">
        <v>12</v>
      </c>
      <c r="H35" s="40">
        <v>0</v>
      </c>
      <c r="I35" s="40">
        <v>1</v>
      </c>
      <c r="J35" s="40">
        <v>1</v>
      </c>
      <c r="K35" s="40">
        <v>1</v>
      </c>
      <c r="L35" s="40">
        <v>8</v>
      </c>
      <c r="M35" s="40">
        <v>0</v>
      </c>
      <c r="N35" s="40">
        <v>0</v>
      </c>
      <c r="O35" s="40">
        <v>0</v>
      </c>
      <c r="P35" s="39" t="s">
        <v>1152</v>
      </c>
      <c r="Q35" s="39" t="s">
        <v>109</v>
      </c>
      <c r="R35" s="39" t="s">
        <v>29</v>
      </c>
      <c r="S35" s="39" t="s">
        <v>933</v>
      </c>
      <c r="T35" s="39" t="s">
        <v>933</v>
      </c>
      <c r="U35" s="39" t="s">
        <v>40</v>
      </c>
      <c r="V35" s="39" t="s">
        <v>933</v>
      </c>
      <c r="W35" s="39" t="s">
        <v>29</v>
      </c>
      <c r="X35" s="39" t="s">
        <v>29</v>
      </c>
      <c r="Y35" s="39" t="s">
        <v>933</v>
      </c>
      <c r="Z35" s="39" t="s">
        <v>84</v>
      </c>
      <c r="AA35" s="39" t="s">
        <v>117</v>
      </c>
      <c r="AB35" s="39" t="s">
        <v>86</v>
      </c>
      <c r="AC35" s="39" t="s">
        <v>1096</v>
      </c>
    </row>
    <row r="36" spans="1:29" hidden="1">
      <c r="A36" s="39" t="s">
        <v>1090</v>
      </c>
      <c r="B36" s="39" t="s">
        <v>79</v>
      </c>
      <c r="C36" s="39" t="s">
        <v>118</v>
      </c>
      <c r="D36" s="39" t="s">
        <v>81</v>
      </c>
      <c r="E36" s="40">
        <v>67</v>
      </c>
      <c r="F36" s="40">
        <v>0</v>
      </c>
      <c r="G36" s="40">
        <v>64</v>
      </c>
      <c r="H36" s="40">
        <v>1</v>
      </c>
      <c r="I36" s="40">
        <v>2</v>
      </c>
      <c r="J36" s="40">
        <v>0</v>
      </c>
      <c r="K36" s="40">
        <v>2</v>
      </c>
      <c r="L36" s="40">
        <v>47</v>
      </c>
      <c r="M36" s="40">
        <v>0</v>
      </c>
      <c r="N36" s="40">
        <v>0</v>
      </c>
      <c r="O36" s="40">
        <v>0</v>
      </c>
      <c r="P36" s="39" t="s">
        <v>29</v>
      </c>
      <c r="Q36" s="39" t="s">
        <v>1153</v>
      </c>
      <c r="R36" s="39" t="s">
        <v>957</v>
      </c>
      <c r="S36" s="39" t="s">
        <v>1154</v>
      </c>
      <c r="T36" s="39" t="s">
        <v>29</v>
      </c>
      <c r="U36" s="39" t="s">
        <v>934</v>
      </c>
      <c r="V36" s="39" t="s">
        <v>1154</v>
      </c>
      <c r="W36" s="39" t="s">
        <v>29</v>
      </c>
      <c r="X36" s="39" t="s">
        <v>29</v>
      </c>
      <c r="Y36" s="39" t="s">
        <v>1154</v>
      </c>
      <c r="Z36" s="39" t="s">
        <v>84</v>
      </c>
      <c r="AA36" s="39" t="s">
        <v>119</v>
      </c>
      <c r="AB36" s="39" t="s">
        <v>86</v>
      </c>
      <c r="AC36" s="39" t="s">
        <v>1096</v>
      </c>
    </row>
    <row r="37" spans="1:29" hidden="1">
      <c r="A37" s="39" t="s">
        <v>1090</v>
      </c>
      <c r="B37" s="39" t="s">
        <v>79</v>
      </c>
      <c r="C37" s="39" t="s">
        <v>120</v>
      </c>
      <c r="D37" s="39" t="s">
        <v>81</v>
      </c>
      <c r="E37" s="40">
        <v>200</v>
      </c>
      <c r="F37" s="40">
        <v>0</v>
      </c>
      <c r="G37" s="40">
        <v>180</v>
      </c>
      <c r="H37" s="40">
        <v>15</v>
      </c>
      <c r="I37" s="40">
        <v>5</v>
      </c>
      <c r="J37" s="40">
        <v>14</v>
      </c>
      <c r="K37" s="40">
        <v>69</v>
      </c>
      <c r="L37" s="40">
        <v>68</v>
      </c>
      <c r="M37" s="40">
        <v>0</v>
      </c>
      <c r="N37" s="40">
        <v>0</v>
      </c>
      <c r="O37" s="40">
        <v>0</v>
      </c>
      <c r="P37" s="39" t="s">
        <v>29</v>
      </c>
      <c r="Q37" s="39" t="s">
        <v>1071</v>
      </c>
      <c r="R37" s="39" t="s">
        <v>82</v>
      </c>
      <c r="S37" s="39" t="s">
        <v>301</v>
      </c>
      <c r="T37" s="39" t="s">
        <v>97</v>
      </c>
      <c r="U37" s="39" t="s">
        <v>247</v>
      </c>
      <c r="V37" s="39" t="s">
        <v>301</v>
      </c>
      <c r="W37" s="39" t="s">
        <v>29</v>
      </c>
      <c r="X37" s="39" t="s">
        <v>29</v>
      </c>
      <c r="Y37" s="39" t="s">
        <v>301</v>
      </c>
      <c r="Z37" s="39" t="s">
        <v>84</v>
      </c>
      <c r="AA37" s="39" t="s">
        <v>103</v>
      </c>
      <c r="AB37" s="39" t="s">
        <v>86</v>
      </c>
      <c r="AC37" s="39" t="s">
        <v>1096</v>
      </c>
    </row>
    <row r="38" spans="1:29" hidden="1">
      <c r="A38" s="39" t="s">
        <v>1090</v>
      </c>
      <c r="B38" s="39" t="s">
        <v>79</v>
      </c>
      <c r="C38" s="39" t="s">
        <v>959</v>
      </c>
      <c r="D38" s="39" t="s">
        <v>81</v>
      </c>
      <c r="E38" s="40">
        <v>68</v>
      </c>
      <c r="F38" s="40">
        <v>0</v>
      </c>
      <c r="G38" s="40">
        <v>67</v>
      </c>
      <c r="H38" s="40">
        <v>0</v>
      </c>
      <c r="I38" s="40">
        <v>1</v>
      </c>
      <c r="J38" s="40">
        <v>0</v>
      </c>
      <c r="K38" s="40">
        <v>5</v>
      </c>
      <c r="L38" s="40">
        <v>39</v>
      </c>
      <c r="M38" s="40">
        <v>0</v>
      </c>
      <c r="N38" s="40">
        <v>0</v>
      </c>
      <c r="O38" s="40">
        <v>0</v>
      </c>
      <c r="P38" s="39" t="s">
        <v>29</v>
      </c>
      <c r="Q38" s="39" t="s">
        <v>956</v>
      </c>
      <c r="R38" s="39" t="s">
        <v>29</v>
      </c>
      <c r="S38" s="39" t="s">
        <v>715</v>
      </c>
      <c r="T38" s="39" t="s">
        <v>29</v>
      </c>
      <c r="U38" s="39" t="s">
        <v>97</v>
      </c>
      <c r="V38" s="39" t="s">
        <v>715</v>
      </c>
      <c r="W38" s="39" t="s">
        <v>29</v>
      </c>
      <c r="X38" s="39" t="s">
        <v>29</v>
      </c>
      <c r="Y38" s="39" t="s">
        <v>715</v>
      </c>
      <c r="Z38" s="39" t="s">
        <v>84</v>
      </c>
      <c r="AA38" s="39" t="s">
        <v>117</v>
      </c>
      <c r="AB38" s="39" t="s">
        <v>86</v>
      </c>
      <c r="AC38" s="39" t="s">
        <v>1096</v>
      </c>
    </row>
    <row r="39" spans="1:29" hidden="1">
      <c r="A39" s="39" t="s">
        <v>1090</v>
      </c>
      <c r="B39" s="39" t="s">
        <v>79</v>
      </c>
      <c r="C39" s="39" t="s">
        <v>961</v>
      </c>
      <c r="D39" s="39" t="s">
        <v>81</v>
      </c>
      <c r="E39" s="40">
        <v>49</v>
      </c>
      <c r="F39" s="40">
        <v>0</v>
      </c>
      <c r="G39" s="40">
        <v>46</v>
      </c>
      <c r="H39" s="40">
        <v>2</v>
      </c>
      <c r="I39" s="40">
        <v>1</v>
      </c>
      <c r="J39" s="40">
        <v>1</v>
      </c>
      <c r="K39" s="40">
        <v>9</v>
      </c>
      <c r="L39" s="40">
        <v>24</v>
      </c>
      <c r="M39" s="40">
        <v>0</v>
      </c>
      <c r="N39" s="40">
        <v>0</v>
      </c>
      <c r="O39" s="40">
        <v>0</v>
      </c>
      <c r="P39" s="39" t="s">
        <v>29</v>
      </c>
      <c r="Q39" s="39" t="s">
        <v>1024</v>
      </c>
      <c r="R39" s="39" t="s">
        <v>53</v>
      </c>
      <c r="S39" s="39" t="s">
        <v>681</v>
      </c>
      <c r="T39" s="39" t="s">
        <v>681</v>
      </c>
      <c r="U39" s="39" t="s">
        <v>114</v>
      </c>
      <c r="V39" s="39" t="s">
        <v>681</v>
      </c>
      <c r="W39" s="39" t="s">
        <v>29</v>
      </c>
      <c r="X39" s="39" t="s">
        <v>29</v>
      </c>
      <c r="Y39" s="39" t="s">
        <v>681</v>
      </c>
      <c r="Z39" s="39" t="s">
        <v>84</v>
      </c>
      <c r="AA39" s="39" t="s">
        <v>107</v>
      </c>
      <c r="AB39" s="39" t="s">
        <v>86</v>
      </c>
      <c r="AC39" s="39" t="s">
        <v>1096</v>
      </c>
    </row>
    <row r="40" spans="1:29" hidden="1">
      <c r="A40" s="39" t="s">
        <v>1090</v>
      </c>
      <c r="B40" s="39" t="s">
        <v>121</v>
      </c>
      <c r="C40" s="39" t="s">
        <v>122</v>
      </c>
      <c r="D40" s="39" t="s">
        <v>123</v>
      </c>
      <c r="E40" s="40">
        <v>23</v>
      </c>
      <c r="F40" s="40">
        <v>0</v>
      </c>
      <c r="G40" s="40">
        <v>18</v>
      </c>
      <c r="H40" s="40">
        <v>3</v>
      </c>
      <c r="I40" s="40">
        <v>2</v>
      </c>
      <c r="J40" s="40">
        <v>5</v>
      </c>
      <c r="K40" s="40">
        <v>5</v>
      </c>
      <c r="L40" s="40">
        <v>13</v>
      </c>
      <c r="M40" s="40">
        <v>0</v>
      </c>
      <c r="N40" s="40">
        <v>0</v>
      </c>
      <c r="O40" s="40">
        <v>0</v>
      </c>
      <c r="P40" s="39" t="s">
        <v>29</v>
      </c>
      <c r="Q40" s="39" t="s">
        <v>1155</v>
      </c>
      <c r="R40" s="39" t="s">
        <v>72</v>
      </c>
      <c r="S40" s="39" t="s">
        <v>543</v>
      </c>
      <c r="T40" s="39" t="s">
        <v>764</v>
      </c>
      <c r="U40" s="39" t="s">
        <v>147</v>
      </c>
      <c r="V40" s="39" t="s">
        <v>543</v>
      </c>
      <c r="W40" s="39" t="s">
        <v>29</v>
      </c>
      <c r="X40" s="39" t="s">
        <v>29</v>
      </c>
      <c r="Y40" s="39" t="s">
        <v>543</v>
      </c>
      <c r="Z40" s="39" t="s">
        <v>125</v>
      </c>
      <c r="AA40" s="39" t="s">
        <v>126</v>
      </c>
      <c r="AB40" s="39" t="s">
        <v>127</v>
      </c>
      <c r="AC40" s="39" t="s">
        <v>1096</v>
      </c>
    </row>
    <row r="41" spans="1:29" hidden="1">
      <c r="A41" s="39" t="s">
        <v>1090</v>
      </c>
      <c r="B41" s="39" t="s">
        <v>121</v>
      </c>
      <c r="C41" s="39" t="s">
        <v>128</v>
      </c>
      <c r="D41" s="39" t="s">
        <v>123</v>
      </c>
      <c r="E41" s="40">
        <v>1306</v>
      </c>
      <c r="F41" s="40">
        <v>3</v>
      </c>
      <c r="G41" s="40">
        <v>1166</v>
      </c>
      <c r="H41" s="40">
        <v>108</v>
      </c>
      <c r="I41" s="40">
        <v>29</v>
      </c>
      <c r="J41" s="40">
        <v>116</v>
      </c>
      <c r="K41" s="40">
        <v>442</v>
      </c>
      <c r="L41" s="40">
        <v>455</v>
      </c>
      <c r="M41" s="40">
        <v>0</v>
      </c>
      <c r="N41" s="40">
        <v>0</v>
      </c>
      <c r="O41" s="40">
        <v>0</v>
      </c>
      <c r="P41" s="39" t="s">
        <v>1156</v>
      </c>
      <c r="Q41" s="39" t="s">
        <v>1157</v>
      </c>
      <c r="R41" s="39" t="s">
        <v>82</v>
      </c>
      <c r="S41" s="39" t="s">
        <v>131</v>
      </c>
      <c r="T41" s="39" t="s">
        <v>1158</v>
      </c>
      <c r="U41" s="39" t="s">
        <v>1149</v>
      </c>
      <c r="V41" s="39" t="s">
        <v>131</v>
      </c>
      <c r="W41" s="39" t="s">
        <v>29</v>
      </c>
      <c r="X41" s="39" t="s">
        <v>29</v>
      </c>
      <c r="Y41" s="39" t="s">
        <v>131</v>
      </c>
      <c r="Z41" s="39" t="s">
        <v>125</v>
      </c>
      <c r="AA41" s="39" t="s">
        <v>132</v>
      </c>
      <c r="AB41" s="39" t="s">
        <v>127</v>
      </c>
      <c r="AC41" s="39" t="s">
        <v>1096</v>
      </c>
    </row>
    <row r="42" spans="1:29" hidden="1">
      <c r="A42" s="39" t="s">
        <v>1090</v>
      </c>
      <c r="B42" s="39" t="s">
        <v>121</v>
      </c>
      <c r="C42" s="39" t="s">
        <v>133</v>
      </c>
      <c r="D42" s="39" t="s">
        <v>123</v>
      </c>
      <c r="E42" s="40">
        <v>389</v>
      </c>
      <c r="F42" s="40">
        <v>0</v>
      </c>
      <c r="G42" s="40">
        <v>364</v>
      </c>
      <c r="H42" s="40">
        <v>19</v>
      </c>
      <c r="I42" s="40">
        <v>6</v>
      </c>
      <c r="J42" s="40">
        <v>21</v>
      </c>
      <c r="K42" s="40">
        <v>120</v>
      </c>
      <c r="L42" s="40">
        <v>144</v>
      </c>
      <c r="M42" s="40">
        <v>0</v>
      </c>
      <c r="N42" s="40">
        <v>0</v>
      </c>
      <c r="O42" s="40">
        <v>0</v>
      </c>
      <c r="P42" s="39" t="s">
        <v>29</v>
      </c>
      <c r="Q42" s="39" t="s">
        <v>1159</v>
      </c>
      <c r="R42" s="39" t="s">
        <v>30</v>
      </c>
      <c r="S42" s="39" t="s">
        <v>990</v>
      </c>
      <c r="T42" s="39" t="s">
        <v>1160</v>
      </c>
      <c r="U42" s="39" t="s">
        <v>163</v>
      </c>
      <c r="V42" s="39" t="s">
        <v>990</v>
      </c>
      <c r="W42" s="39" t="s">
        <v>29</v>
      </c>
      <c r="X42" s="39" t="s">
        <v>29</v>
      </c>
      <c r="Y42" s="39" t="s">
        <v>990</v>
      </c>
      <c r="Z42" s="39" t="s">
        <v>125</v>
      </c>
      <c r="AA42" s="39" t="s">
        <v>135</v>
      </c>
      <c r="AB42" s="39" t="s">
        <v>127</v>
      </c>
      <c r="AC42" s="39" t="s">
        <v>1096</v>
      </c>
    </row>
    <row r="43" spans="1:29" hidden="1">
      <c r="A43" s="39" t="s">
        <v>1090</v>
      </c>
      <c r="B43" s="39" t="s">
        <v>121</v>
      </c>
      <c r="C43" s="39" t="s">
        <v>136</v>
      </c>
      <c r="D43" s="39" t="s">
        <v>123</v>
      </c>
      <c r="E43" s="40">
        <v>390</v>
      </c>
      <c r="F43" s="40">
        <v>3</v>
      </c>
      <c r="G43" s="40">
        <v>331</v>
      </c>
      <c r="H43" s="40">
        <v>41</v>
      </c>
      <c r="I43" s="40">
        <v>15</v>
      </c>
      <c r="J43" s="40">
        <v>48</v>
      </c>
      <c r="K43" s="40">
        <v>133</v>
      </c>
      <c r="L43" s="40">
        <v>145</v>
      </c>
      <c r="M43" s="40">
        <v>0</v>
      </c>
      <c r="N43" s="40">
        <v>0</v>
      </c>
      <c r="O43" s="40">
        <v>0</v>
      </c>
      <c r="P43" s="39" t="s">
        <v>520</v>
      </c>
      <c r="Q43" s="39" t="s">
        <v>1161</v>
      </c>
      <c r="R43" s="39" t="s">
        <v>46</v>
      </c>
      <c r="S43" s="39" t="s">
        <v>166</v>
      </c>
      <c r="T43" s="39" t="s">
        <v>1162</v>
      </c>
      <c r="U43" s="39" t="s">
        <v>1149</v>
      </c>
      <c r="V43" s="39" t="s">
        <v>166</v>
      </c>
      <c r="W43" s="39" t="s">
        <v>29</v>
      </c>
      <c r="X43" s="39" t="s">
        <v>29</v>
      </c>
      <c r="Y43" s="39" t="s">
        <v>166</v>
      </c>
      <c r="Z43" s="39" t="s">
        <v>125</v>
      </c>
      <c r="AA43" s="39" t="s">
        <v>137</v>
      </c>
      <c r="AB43" s="39" t="s">
        <v>127</v>
      </c>
      <c r="AC43" s="39" t="s">
        <v>1096</v>
      </c>
    </row>
    <row r="44" spans="1:29" hidden="1">
      <c r="A44" s="39" t="s">
        <v>1090</v>
      </c>
      <c r="B44" s="39" t="s">
        <v>121</v>
      </c>
      <c r="C44" s="39" t="s">
        <v>138</v>
      </c>
      <c r="D44" s="39" t="s">
        <v>123</v>
      </c>
      <c r="E44" s="40">
        <v>306</v>
      </c>
      <c r="F44" s="40">
        <v>1</v>
      </c>
      <c r="G44" s="40">
        <v>263</v>
      </c>
      <c r="H44" s="40">
        <v>32</v>
      </c>
      <c r="I44" s="40">
        <v>10</v>
      </c>
      <c r="J44" s="40">
        <v>34</v>
      </c>
      <c r="K44" s="40">
        <v>84</v>
      </c>
      <c r="L44" s="40">
        <v>120</v>
      </c>
      <c r="M44" s="40">
        <v>0</v>
      </c>
      <c r="N44" s="40">
        <v>0</v>
      </c>
      <c r="O44" s="40">
        <v>0</v>
      </c>
      <c r="P44" s="39" t="s">
        <v>1163</v>
      </c>
      <c r="Q44" s="39" t="s">
        <v>1164</v>
      </c>
      <c r="R44" s="39" t="s">
        <v>101</v>
      </c>
      <c r="S44" s="39" t="s">
        <v>1165</v>
      </c>
      <c r="T44" s="39" t="s">
        <v>931</v>
      </c>
      <c r="U44" s="39" t="s">
        <v>31</v>
      </c>
      <c r="V44" s="39" t="s">
        <v>1165</v>
      </c>
      <c r="W44" s="39" t="s">
        <v>29</v>
      </c>
      <c r="X44" s="39" t="s">
        <v>29</v>
      </c>
      <c r="Y44" s="39" t="s">
        <v>1165</v>
      </c>
      <c r="Z44" s="39" t="s">
        <v>125</v>
      </c>
      <c r="AA44" s="39" t="s">
        <v>140</v>
      </c>
      <c r="AB44" s="39" t="s">
        <v>127</v>
      </c>
      <c r="AC44" s="39" t="s">
        <v>1096</v>
      </c>
    </row>
    <row r="45" spans="1:29" hidden="1">
      <c r="A45" s="39" t="s">
        <v>1090</v>
      </c>
      <c r="B45" s="39" t="s">
        <v>121</v>
      </c>
      <c r="C45" s="39" t="s">
        <v>141</v>
      </c>
      <c r="D45" s="39" t="s">
        <v>123</v>
      </c>
      <c r="E45" s="40">
        <v>296</v>
      </c>
      <c r="F45" s="40">
        <v>1</v>
      </c>
      <c r="G45" s="40">
        <v>252</v>
      </c>
      <c r="H45" s="40">
        <v>37</v>
      </c>
      <c r="I45" s="40">
        <v>6</v>
      </c>
      <c r="J45" s="40">
        <v>38</v>
      </c>
      <c r="K45" s="40">
        <v>112</v>
      </c>
      <c r="L45" s="40">
        <v>85</v>
      </c>
      <c r="M45" s="40">
        <v>0</v>
      </c>
      <c r="N45" s="40">
        <v>0</v>
      </c>
      <c r="O45" s="40">
        <v>0</v>
      </c>
      <c r="P45" s="39" t="s">
        <v>1166</v>
      </c>
      <c r="Q45" s="39" t="s">
        <v>1118</v>
      </c>
      <c r="R45" s="39" t="s">
        <v>72</v>
      </c>
      <c r="S45" s="39" t="s">
        <v>1167</v>
      </c>
      <c r="T45" s="39" t="s">
        <v>987</v>
      </c>
      <c r="U45" s="39" t="s">
        <v>56</v>
      </c>
      <c r="V45" s="39" t="s">
        <v>1167</v>
      </c>
      <c r="W45" s="39" t="s">
        <v>29</v>
      </c>
      <c r="X45" s="39" t="s">
        <v>29</v>
      </c>
      <c r="Y45" s="39" t="s">
        <v>1167</v>
      </c>
      <c r="Z45" s="39" t="s">
        <v>125</v>
      </c>
      <c r="AA45" s="39" t="s">
        <v>143</v>
      </c>
      <c r="AB45" s="39" t="s">
        <v>127</v>
      </c>
      <c r="AC45" s="39" t="s">
        <v>1096</v>
      </c>
    </row>
    <row r="46" spans="1:29" hidden="1">
      <c r="A46" s="39" t="s">
        <v>1090</v>
      </c>
      <c r="B46" s="39" t="s">
        <v>121</v>
      </c>
      <c r="C46" s="39" t="s">
        <v>1168</v>
      </c>
      <c r="D46" s="39" t="s">
        <v>123</v>
      </c>
      <c r="E46" s="40">
        <v>126</v>
      </c>
      <c r="F46" s="40">
        <v>0</v>
      </c>
      <c r="G46" s="40">
        <v>110</v>
      </c>
      <c r="H46" s="40">
        <v>9</v>
      </c>
      <c r="I46" s="40">
        <v>7</v>
      </c>
      <c r="J46" s="40">
        <v>14</v>
      </c>
      <c r="K46" s="40">
        <v>38</v>
      </c>
      <c r="L46" s="40">
        <v>50</v>
      </c>
      <c r="M46" s="40">
        <v>0</v>
      </c>
      <c r="N46" s="40">
        <v>0</v>
      </c>
      <c r="O46" s="40">
        <v>0</v>
      </c>
      <c r="P46" s="39" t="s">
        <v>29</v>
      </c>
      <c r="Q46" s="39" t="s">
        <v>1169</v>
      </c>
      <c r="R46" s="39" t="s">
        <v>97</v>
      </c>
      <c r="S46" s="39" t="s">
        <v>933</v>
      </c>
      <c r="T46" s="39" t="s">
        <v>931</v>
      </c>
      <c r="U46" s="39" t="s">
        <v>94</v>
      </c>
      <c r="V46" s="39" t="s">
        <v>933</v>
      </c>
      <c r="W46" s="39" t="s">
        <v>29</v>
      </c>
      <c r="X46" s="39" t="s">
        <v>29</v>
      </c>
      <c r="Y46" s="39" t="s">
        <v>933</v>
      </c>
      <c r="Z46" s="39" t="s">
        <v>125</v>
      </c>
      <c r="AA46" s="39" t="s">
        <v>140</v>
      </c>
      <c r="AB46" s="39" t="s">
        <v>127</v>
      </c>
      <c r="AC46" s="39" t="s">
        <v>1096</v>
      </c>
    </row>
    <row r="47" spans="1:29" hidden="1">
      <c r="A47" s="39" t="s">
        <v>1090</v>
      </c>
      <c r="B47" s="39" t="s">
        <v>121</v>
      </c>
      <c r="C47" s="39" t="s">
        <v>1170</v>
      </c>
      <c r="D47" s="39" t="s">
        <v>123</v>
      </c>
      <c r="E47" s="40">
        <v>128</v>
      </c>
      <c r="F47" s="40">
        <v>0</v>
      </c>
      <c r="G47" s="40">
        <v>106</v>
      </c>
      <c r="H47" s="40">
        <v>22</v>
      </c>
      <c r="I47" s="40">
        <v>0</v>
      </c>
      <c r="J47" s="40">
        <v>22</v>
      </c>
      <c r="K47" s="40">
        <v>47</v>
      </c>
      <c r="L47" s="40">
        <v>33</v>
      </c>
      <c r="M47" s="40">
        <v>0</v>
      </c>
      <c r="N47" s="40">
        <v>0</v>
      </c>
      <c r="O47" s="40">
        <v>0</v>
      </c>
      <c r="P47" s="39" t="s">
        <v>29</v>
      </c>
      <c r="Q47" s="39" t="s">
        <v>1171</v>
      </c>
      <c r="R47" s="39" t="s">
        <v>189</v>
      </c>
      <c r="S47" s="39" t="s">
        <v>29</v>
      </c>
      <c r="T47" s="39" t="s">
        <v>1172</v>
      </c>
      <c r="U47" s="39" t="s">
        <v>83</v>
      </c>
      <c r="V47" s="39" t="s">
        <v>29</v>
      </c>
      <c r="W47" s="39" t="s">
        <v>29</v>
      </c>
      <c r="X47" s="39" t="s">
        <v>29</v>
      </c>
      <c r="Y47" s="39" t="s">
        <v>29</v>
      </c>
      <c r="Z47" s="39" t="s">
        <v>125</v>
      </c>
      <c r="AA47" s="39" t="s">
        <v>143</v>
      </c>
      <c r="AB47" s="39" t="s">
        <v>127</v>
      </c>
      <c r="AC47" s="39" t="s">
        <v>1096</v>
      </c>
    </row>
    <row r="48" spans="1:29" hidden="1">
      <c r="A48" s="39" t="s">
        <v>1090</v>
      </c>
      <c r="B48" s="39" t="s">
        <v>121</v>
      </c>
      <c r="C48" s="39" t="s">
        <v>144</v>
      </c>
      <c r="D48" s="39" t="s">
        <v>123</v>
      </c>
      <c r="E48" s="40">
        <v>48</v>
      </c>
      <c r="F48" s="40">
        <v>3</v>
      </c>
      <c r="G48" s="40">
        <v>45</v>
      </c>
      <c r="H48" s="40">
        <v>0</v>
      </c>
      <c r="I48" s="40">
        <v>0</v>
      </c>
      <c r="J48" s="40">
        <v>0</v>
      </c>
      <c r="K48" s="40">
        <v>4</v>
      </c>
      <c r="L48" s="40">
        <v>24</v>
      </c>
      <c r="M48" s="40">
        <v>0</v>
      </c>
      <c r="N48" s="40">
        <v>0</v>
      </c>
      <c r="O48" s="40">
        <v>0</v>
      </c>
      <c r="P48" s="39" t="s">
        <v>162</v>
      </c>
      <c r="Q48" s="39" t="s">
        <v>1010</v>
      </c>
      <c r="R48" s="39" t="s">
        <v>29</v>
      </c>
      <c r="S48" s="39" t="s">
        <v>29</v>
      </c>
      <c r="T48" s="39" t="s">
        <v>29</v>
      </c>
      <c r="U48" s="39" t="s">
        <v>82</v>
      </c>
      <c r="V48" s="39" t="s">
        <v>29</v>
      </c>
      <c r="W48" s="39" t="s">
        <v>29</v>
      </c>
      <c r="X48" s="39" t="s">
        <v>29</v>
      </c>
      <c r="Y48" s="39" t="s">
        <v>29</v>
      </c>
      <c r="Z48" s="39" t="s">
        <v>125</v>
      </c>
      <c r="AA48" s="39" t="s">
        <v>145</v>
      </c>
      <c r="AB48" s="39" t="s">
        <v>127</v>
      </c>
      <c r="AC48" s="39" t="s">
        <v>1096</v>
      </c>
    </row>
    <row r="49" spans="1:29" hidden="1">
      <c r="A49" s="39" t="s">
        <v>1090</v>
      </c>
      <c r="B49" s="39" t="s">
        <v>121</v>
      </c>
      <c r="C49" s="39" t="s">
        <v>146</v>
      </c>
      <c r="D49" s="39" t="s">
        <v>123</v>
      </c>
      <c r="E49" s="40">
        <v>55</v>
      </c>
      <c r="F49" s="40">
        <v>0</v>
      </c>
      <c r="G49" s="40">
        <v>48</v>
      </c>
      <c r="H49" s="40">
        <v>6</v>
      </c>
      <c r="I49" s="40">
        <v>1</v>
      </c>
      <c r="J49" s="40">
        <v>6</v>
      </c>
      <c r="K49" s="40">
        <v>9</v>
      </c>
      <c r="L49" s="40">
        <v>22</v>
      </c>
      <c r="M49" s="40">
        <v>0</v>
      </c>
      <c r="N49" s="40">
        <v>0</v>
      </c>
      <c r="O49" s="40">
        <v>0</v>
      </c>
      <c r="P49" s="39" t="s">
        <v>29</v>
      </c>
      <c r="Q49" s="39" t="s">
        <v>1173</v>
      </c>
      <c r="R49" s="39" t="s">
        <v>46</v>
      </c>
      <c r="S49" s="39" t="s">
        <v>1022</v>
      </c>
      <c r="T49" s="39" t="s">
        <v>1174</v>
      </c>
      <c r="U49" s="39" t="s">
        <v>261</v>
      </c>
      <c r="V49" s="39" t="s">
        <v>1022</v>
      </c>
      <c r="W49" s="39" t="s">
        <v>29</v>
      </c>
      <c r="X49" s="39" t="s">
        <v>29</v>
      </c>
      <c r="Y49" s="39" t="s">
        <v>1022</v>
      </c>
      <c r="Z49" s="39" t="s">
        <v>125</v>
      </c>
      <c r="AA49" s="39" t="s">
        <v>148</v>
      </c>
      <c r="AB49" s="39" t="s">
        <v>127</v>
      </c>
      <c r="AC49" s="39" t="s">
        <v>1096</v>
      </c>
    </row>
    <row r="50" spans="1:29" hidden="1">
      <c r="A50" s="39" t="s">
        <v>1090</v>
      </c>
      <c r="B50" s="39" t="s">
        <v>121</v>
      </c>
      <c r="C50" s="39" t="s">
        <v>149</v>
      </c>
      <c r="D50" s="39" t="s">
        <v>123</v>
      </c>
      <c r="E50" s="40">
        <v>158</v>
      </c>
      <c r="F50" s="40">
        <v>3</v>
      </c>
      <c r="G50" s="40">
        <v>131</v>
      </c>
      <c r="H50" s="40">
        <v>19</v>
      </c>
      <c r="I50" s="40">
        <v>5</v>
      </c>
      <c r="J50" s="40">
        <v>19</v>
      </c>
      <c r="K50" s="40">
        <v>41</v>
      </c>
      <c r="L50" s="40">
        <v>76</v>
      </c>
      <c r="M50" s="40">
        <v>0</v>
      </c>
      <c r="N50" s="40">
        <v>0</v>
      </c>
      <c r="O50" s="40">
        <v>0</v>
      </c>
      <c r="P50" s="39" t="s">
        <v>1175</v>
      </c>
      <c r="Q50" s="39" t="s">
        <v>1176</v>
      </c>
      <c r="R50" s="39" t="s">
        <v>59</v>
      </c>
      <c r="S50" s="39" t="s">
        <v>918</v>
      </c>
      <c r="T50" s="39" t="s">
        <v>1177</v>
      </c>
      <c r="U50" s="39" t="s">
        <v>318</v>
      </c>
      <c r="V50" s="39" t="s">
        <v>918</v>
      </c>
      <c r="W50" s="39" t="s">
        <v>29</v>
      </c>
      <c r="X50" s="39" t="s">
        <v>29</v>
      </c>
      <c r="Y50" s="39" t="s">
        <v>918</v>
      </c>
      <c r="Z50" s="39" t="s">
        <v>125</v>
      </c>
      <c r="AA50" s="39" t="s">
        <v>152</v>
      </c>
      <c r="AB50" s="39" t="s">
        <v>127</v>
      </c>
      <c r="AC50" s="39" t="s">
        <v>1096</v>
      </c>
    </row>
    <row r="51" spans="1:29" hidden="1">
      <c r="A51" s="39" t="s">
        <v>1090</v>
      </c>
      <c r="B51" s="39" t="s">
        <v>121</v>
      </c>
      <c r="C51" s="39" t="s">
        <v>153</v>
      </c>
      <c r="D51" s="39" t="s">
        <v>123</v>
      </c>
      <c r="E51" s="40">
        <v>324</v>
      </c>
      <c r="F51" s="40">
        <v>5</v>
      </c>
      <c r="G51" s="40">
        <v>266</v>
      </c>
      <c r="H51" s="40">
        <v>43</v>
      </c>
      <c r="I51" s="40">
        <v>10</v>
      </c>
      <c r="J51" s="40">
        <v>47</v>
      </c>
      <c r="K51" s="40">
        <v>97</v>
      </c>
      <c r="L51" s="40">
        <v>126</v>
      </c>
      <c r="M51" s="40">
        <v>0</v>
      </c>
      <c r="N51" s="40">
        <v>0</v>
      </c>
      <c r="O51" s="40">
        <v>0</v>
      </c>
      <c r="P51" s="39" t="s">
        <v>990</v>
      </c>
      <c r="Q51" s="39" t="s">
        <v>1178</v>
      </c>
      <c r="R51" s="39" t="s">
        <v>72</v>
      </c>
      <c r="S51" s="39" t="s">
        <v>1179</v>
      </c>
      <c r="T51" s="39" t="s">
        <v>1180</v>
      </c>
      <c r="U51" s="39" t="s">
        <v>94</v>
      </c>
      <c r="V51" s="39" t="s">
        <v>1179</v>
      </c>
      <c r="W51" s="39" t="s">
        <v>29</v>
      </c>
      <c r="X51" s="39" t="s">
        <v>29</v>
      </c>
      <c r="Y51" s="39" t="s">
        <v>1179</v>
      </c>
      <c r="Z51" s="39" t="s">
        <v>125</v>
      </c>
      <c r="AA51" s="39" t="s">
        <v>154</v>
      </c>
      <c r="AB51" s="39" t="s">
        <v>127</v>
      </c>
      <c r="AC51" s="39" t="s">
        <v>1096</v>
      </c>
    </row>
    <row r="52" spans="1:29" hidden="1">
      <c r="A52" s="39" t="s">
        <v>1090</v>
      </c>
      <c r="B52" s="39" t="s">
        <v>121</v>
      </c>
      <c r="C52" s="39" t="s">
        <v>155</v>
      </c>
      <c r="D52" s="39" t="s">
        <v>123</v>
      </c>
      <c r="E52" s="40">
        <v>44</v>
      </c>
      <c r="F52" s="40">
        <v>2</v>
      </c>
      <c r="G52" s="40">
        <v>40</v>
      </c>
      <c r="H52" s="40">
        <v>1</v>
      </c>
      <c r="I52" s="40">
        <v>1</v>
      </c>
      <c r="J52" s="40">
        <v>2</v>
      </c>
      <c r="K52" s="40">
        <v>9</v>
      </c>
      <c r="L52" s="40">
        <v>17</v>
      </c>
      <c r="M52" s="40">
        <v>0</v>
      </c>
      <c r="N52" s="40">
        <v>0</v>
      </c>
      <c r="O52" s="40">
        <v>0</v>
      </c>
      <c r="P52" s="39" t="s">
        <v>936</v>
      </c>
      <c r="Q52" s="39" t="s">
        <v>945</v>
      </c>
      <c r="R52" s="39" t="s">
        <v>960</v>
      </c>
      <c r="S52" s="39" t="s">
        <v>1073</v>
      </c>
      <c r="T52" s="39" t="s">
        <v>936</v>
      </c>
      <c r="U52" s="39" t="s">
        <v>68</v>
      </c>
      <c r="V52" s="39" t="s">
        <v>1073</v>
      </c>
      <c r="W52" s="39" t="s">
        <v>29</v>
      </c>
      <c r="X52" s="39" t="s">
        <v>29</v>
      </c>
      <c r="Y52" s="39" t="s">
        <v>1073</v>
      </c>
      <c r="Z52" s="39" t="s">
        <v>125</v>
      </c>
      <c r="AA52" s="39" t="s">
        <v>157</v>
      </c>
      <c r="AB52" s="39" t="s">
        <v>127</v>
      </c>
      <c r="AC52" s="39" t="s">
        <v>1096</v>
      </c>
    </row>
    <row r="53" spans="1:29" hidden="1">
      <c r="A53" s="39" t="s">
        <v>1090</v>
      </c>
      <c r="B53" s="39" t="s">
        <v>121</v>
      </c>
      <c r="C53" s="39" t="s">
        <v>158</v>
      </c>
      <c r="D53" s="39" t="s">
        <v>123</v>
      </c>
      <c r="E53" s="40">
        <v>29</v>
      </c>
      <c r="F53" s="40">
        <v>1</v>
      </c>
      <c r="G53" s="40">
        <v>26</v>
      </c>
      <c r="H53" s="40">
        <v>1</v>
      </c>
      <c r="I53" s="40">
        <v>1</v>
      </c>
      <c r="J53" s="40">
        <v>2</v>
      </c>
      <c r="K53" s="40">
        <v>15</v>
      </c>
      <c r="L53" s="40">
        <v>7</v>
      </c>
      <c r="M53" s="40">
        <v>0</v>
      </c>
      <c r="N53" s="40">
        <v>0</v>
      </c>
      <c r="O53" s="40">
        <v>0</v>
      </c>
      <c r="P53" s="39" t="s">
        <v>488</v>
      </c>
      <c r="Q53" s="39" t="s">
        <v>1181</v>
      </c>
      <c r="R53" s="39" t="s">
        <v>934</v>
      </c>
      <c r="S53" s="39" t="s">
        <v>488</v>
      </c>
      <c r="T53" s="39" t="s">
        <v>343</v>
      </c>
      <c r="U53" s="39" t="s">
        <v>1182</v>
      </c>
      <c r="V53" s="39" t="s">
        <v>488</v>
      </c>
      <c r="W53" s="39" t="s">
        <v>29</v>
      </c>
      <c r="X53" s="39" t="s">
        <v>29</v>
      </c>
      <c r="Y53" s="39" t="s">
        <v>488</v>
      </c>
      <c r="Z53" s="39" t="s">
        <v>125</v>
      </c>
      <c r="AA53" s="39" t="s">
        <v>160</v>
      </c>
      <c r="AB53" s="39" t="s">
        <v>127</v>
      </c>
      <c r="AC53" s="39" t="s">
        <v>1096</v>
      </c>
    </row>
    <row r="54" spans="1:29" hidden="1">
      <c r="A54" s="39" t="s">
        <v>1090</v>
      </c>
      <c r="B54" s="39" t="s">
        <v>121</v>
      </c>
      <c r="C54" s="39" t="s">
        <v>161</v>
      </c>
      <c r="D54" s="39" t="s">
        <v>123</v>
      </c>
      <c r="E54" s="40">
        <v>27</v>
      </c>
      <c r="F54" s="40">
        <v>0</v>
      </c>
      <c r="G54" s="40">
        <v>27</v>
      </c>
      <c r="H54" s="40">
        <v>0</v>
      </c>
      <c r="I54" s="40">
        <v>0</v>
      </c>
      <c r="J54" s="40">
        <v>0</v>
      </c>
      <c r="K54" s="40">
        <v>4</v>
      </c>
      <c r="L54" s="40">
        <v>16</v>
      </c>
      <c r="M54" s="40">
        <v>0</v>
      </c>
      <c r="N54" s="40">
        <v>0</v>
      </c>
      <c r="O54" s="40">
        <v>0</v>
      </c>
      <c r="P54" s="39" t="s">
        <v>29</v>
      </c>
      <c r="Q54" s="39" t="s">
        <v>75</v>
      </c>
      <c r="R54" s="39" t="s">
        <v>29</v>
      </c>
      <c r="S54" s="39" t="s">
        <v>29</v>
      </c>
      <c r="T54" s="39" t="s">
        <v>29</v>
      </c>
      <c r="U54" s="39" t="s">
        <v>173</v>
      </c>
      <c r="V54" s="39" t="s">
        <v>29</v>
      </c>
      <c r="W54" s="39" t="s">
        <v>29</v>
      </c>
      <c r="X54" s="39" t="s">
        <v>29</v>
      </c>
      <c r="Y54" s="39" t="s">
        <v>29</v>
      </c>
      <c r="Z54" s="39" t="s">
        <v>125</v>
      </c>
      <c r="AA54" s="39" t="s">
        <v>164</v>
      </c>
      <c r="AB54" s="39" t="s">
        <v>127</v>
      </c>
      <c r="AC54" s="39" t="s">
        <v>1096</v>
      </c>
    </row>
    <row r="55" spans="1:29" hidden="1">
      <c r="A55" s="39" t="s">
        <v>1090</v>
      </c>
      <c r="B55" s="39" t="s">
        <v>121</v>
      </c>
      <c r="C55" s="39" t="s">
        <v>165</v>
      </c>
      <c r="D55" s="39" t="s">
        <v>123</v>
      </c>
      <c r="E55" s="40">
        <v>26</v>
      </c>
      <c r="F55" s="40">
        <v>0</v>
      </c>
      <c r="G55" s="40">
        <v>25</v>
      </c>
      <c r="H55" s="40">
        <v>1</v>
      </c>
      <c r="I55" s="40">
        <v>0</v>
      </c>
      <c r="J55" s="40">
        <v>1</v>
      </c>
      <c r="K55" s="40">
        <v>5</v>
      </c>
      <c r="L55" s="40">
        <v>11</v>
      </c>
      <c r="M55" s="40">
        <v>0</v>
      </c>
      <c r="N55" s="40">
        <v>0</v>
      </c>
      <c r="O55" s="40">
        <v>0</v>
      </c>
      <c r="P55" s="39" t="s">
        <v>29</v>
      </c>
      <c r="Q55" s="39" t="s">
        <v>1025</v>
      </c>
      <c r="R55" s="39" t="s">
        <v>53</v>
      </c>
      <c r="S55" s="39" t="s">
        <v>29</v>
      </c>
      <c r="T55" s="39" t="s">
        <v>166</v>
      </c>
      <c r="U55" s="39" t="s">
        <v>184</v>
      </c>
      <c r="V55" s="39" t="s">
        <v>29</v>
      </c>
      <c r="W55" s="39" t="s">
        <v>29</v>
      </c>
      <c r="X55" s="39" t="s">
        <v>29</v>
      </c>
      <c r="Y55" s="39" t="s">
        <v>29</v>
      </c>
      <c r="Z55" s="39" t="s">
        <v>125</v>
      </c>
      <c r="AA55" s="39" t="s">
        <v>167</v>
      </c>
      <c r="AB55" s="39" t="s">
        <v>127</v>
      </c>
      <c r="AC55" s="39" t="s">
        <v>1096</v>
      </c>
    </row>
    <row r="56" spans="1:29" hidden="1">
      <c r="A56" s="39" t="s">
        <v>1090</v>
      </c>
      <c r="B56" s="39" t="s">
        <v>121</v>
      </c>
      <c r="C56" s="39" t="s">
        <v>168</v>
      </c>
      <c r="D56" s="39" t="s">
        <v>123</v>
      </c>
      <c r="E56" s="40">
        <v>41</v>
      </c>
      <c r="F56" s="40">
        <v>0</v>
      </c>
      <c r="G56" s="40">
        <v>35</v>
      </c>
      <c r="H56" s="40">
        <v>6</v>
      </c>
      <c r="I56" s="40">
        <v>0</v>
      </c>
      <c r="J56" s="40">
        <v>4</v>
      </c>
      <c r="K56" s="40">
        <v>17</v>
      </c>
      <c r="L56" s="40">
        <v>12</v>
      </c>
      <c r="M56" s="40">
        <v>0</v>
      </c>
      <c r="N56" s="40">
        <v>0</v>
      </c>
      <c r="O56" s="40">
        <v>0</v>
      </c>
      <c r="P56" s="39" t="s">
        <v>29</v>
      </c>
      <c r="Q56" s="39" t="s">
        <v>1183</v>
      </c>
      <c r="R56" s="39" t="s">
        <v>173</v>
      </c>
      <c r="S56" s="39" t="s">
        <v>29</v>
      </c>
      <c r="T56" s="39" t="s">
        <v>1184</v>
      </c>
      <c r="U56" s="39" t="s">
        <v>658</v>
      </c>
      <c r="V56" s="39" t="s">
        <v>29</v>
      </c>
      <c r="W56" s="39" t="s">
        <v>29</v>
      </c>
      <c r="X56" s="39" t="s">
        <v>29</v>
      </c>
      <c r="Y56" s="39" t="s">
        <v>29</v>
      </c>
      <c r="Z56" s="39" t="s">
        <v>125</v>
      </c>
      <c r="AA56" s="39" t="s">
        <v>171</v>
      </c>
      <c r="AB56" s="39" t="s">
        <v>127</v>
      </c>
      <c r="AC56" s="39" t="s">
        <v>1096</v>
      </c>
    </row>
    <row r="57" spans="1:29" hidden="1">
      <c r="A57" s="39" t="s">
        <v>1090</v>
      </c>
      <c r="B57" s="39" t="s">
        <v>121</v>
      </c>
      <c r="C57" s="39" t="s">
        <v>172</v>
      </c>
      <c r="D57" s="39" t="s">
        <v>123</v>
      </c>
      <c r="E57" s="40">
        <v>4</v>
      </c>
      <c r="F57" s="40">
        <v>0</v>
      </c>
      <c r="G57" s="40">
        <v>4</v>
      </c>
      <c r="H57" s="40">
        <v>0</v>
      </c>
      <c r="I57" s="40">
        <v>0</v>
      </c>
      <c r="J57" s="40">
        <v>0</v>
      </c>
      <c r="K57" s="40">
        <v>0</v>
      </c>
      <c r="L57" s="40">
        <v>3</v>
      </c>
      <c r="M57" s="40">
        <v>0</v>
      </c>
      <c r="N57" s="40">
        <v>0</v>
      </c>
      <c r="O57" s="40">
        <v>0</v>
      </c>
      <c r="P57" s="39" t="s">
        <v>29</v>
      </c>
      <c r="Q57" s="39" t="s">
        <v>75</v>
      </c>
      <c r="R57" s="39" t="s">
        <v>29</v>
      </c>
      <c r="S57" s="39" t="s">
        <v>29</v>
      </c>
      <c r="T57" s="39" t="s">
        <v>29</v>
      </c>
      <c r="U57" s="39" t="s">
        <v>29</v>
      </c>
      <c r="V57" s="39" t="s">
        <v>29</v>
      </c>
      <c r="W57" s="39" t="s">
        <v>29</v>
      </c>
      <c r="X57" s="39" t="s">
        <v>29</v>
      </c>
      <c r="Y57" s="39" t="s">
        <v>29</v>
      </c>
      <c r="Z57" s="39" t="s">
        <v>125</v>
      </c>
      <c r="AA57" s="39" t="s">
        <v>174</v>
      </c>
      <c r="AB57" s="39" t="s">
        <v>127</v>
      </c>
      <c r="AC57" s="39" t="s">
        <v>1096</v>
      </c>
    </row>
    <row r="58" spans="1:29" hidden="1">
      <c r="A58" s="39" t="s">
        <v>1090</v>
      </c>
      <c r="B58" s="39" t="s">
        <v>121</v>
      </c>
      <c r="C58" s="39" t="s">
        <v>175</v>
      </c>
      <c r="D58" s="39" t="s">
        <v>123</v>
      </c>
      <c r="E58" s="40">
        <v>57</v>
      </c>
      <c r="F58" s="40">
        <v>1</v>
      </c>
      <c r="G58" s="40">
        <v>42</v>
      </c>
      <c r="H58" s="40">
        <v>5</v>
      </c>
      <c r="I58" s="40">
        <v>9</v>
      </c>
      <c r="J58" s="40">
        <v>12</v>
      </c>
      <c r="K58" s="40">
        <v>8</v>
      </c>
      <c r="L58" s="40">
        <v>34</v>
      </c>
      <c r="M58" s="40">
        <v>0</v>
      </c>
      <c r="N58" s="40">
        <v>0</v>
      </c>
      <c r="O58" s="40">
        <v>0</v>
      </c>
      <c r="P58" s="39" t="s">
        <v>212</v>
      </c>
      <c r="Q58" s="39" t="s">
        <v>1185</v>
      </c>
      <c r="R58" s="39" t="s">
        <v>38</v>
      </c>
      <c r="S58" s="39" t="s">
        <v>430</v>
      </c>
      <c r="T58" s="39" t="s">
        <v>744</v>
      </c>
      <c r="U58" s="39" t="s">
        <v>142</v>
      </c>
      <c r="V58" s="39" t="s">
        <v>430</v>
      </c>
      <c r="W58" s="39" t="s">
        <v>29</v>
      </c>
      <c r="X58" s="39" t="s">
        <v>29</v>
      </c>
      <c r="Y58" s="39" t="s">
        <v>430</v>
      </c>
      <c r="Z58" s="39" t="s">
        <v>125</v>
      </c>
      <c r="AA58" s="39" t="s">
        <v>177</v>
      </c>
      <c r="AB58" s="39" t="s">
        <v>127</v>
      </c>
      <c r="AC58" s="39" t="s">
        <v>1096</v>
      </c>
    </row>
    <row r="59" spans="1:29" hidden="1">
      <c r="A59" s="39" t="s">
        <v>1090</v>
      </c>
      <c r="B59" s="39" t="s">
        <v>121</v>
      </c>
      <c r="C59" s="39" t="s">
        <v>180</v>
      </c>
      <c r="D59" s="39" t="s">
        <v>123</v>
      </c>
      <c r="E59" s="40">
        <v>7</v>
      </c>
      <c r="F59" s="40">
        <v>0</v>
      </c>
      <c r="G59" s="40">
        <v>7</v>
      </c>
      <c r="H59" s="40">
        <v>0</v>
      </c>
      <c r="I59" s="40">
        <v>0</v>
      </c>
      <c r="J59" s="40">
        <v>0</v>
      </c>
      <c r="K59" s="40">
        <v>2</v>
      </c>
      <c r="L59" s="40">
        <v>2</v>
      </c>
      <c r="M59" s="40">
        <v>0</v>
      </c>
      <c r="N59" s="40">
        <v>0</v>
      </c>
      <c r="O59" s="40">
        <v>0</v>
      </c>
      <c r="P59" s="39" t="s">
        <v>29</v>
      </c>
      <c r="Q59" s="39" t="s">
        <v>75</v>
      </c>
      <c r="R59" s="39" t="s">
        <v>29</v>
      </c>
      <c r="S59" s="39" t="s">
        <v>29</v>
      </c>
      <c r="T59" s="39" t="s">
        <v>29</v>
      </c>
      <c r="U59" s="39" t="s">
        <v>48</v>
      </c>
      <c r="V59" s="39" t="s">
        <v>29</v>
      </c>
      <c r="W59" s="39" t="s">
        <v>29</v>
      </c>
      <c r="X59" s="39" t="s">
        <v>29</v>
      </c>
      <c r="Y59" s="39" t="s">
        <v>29</v>
      </c>
      <c r="Z59" s="39" t="s">
        <v>125</v>
      </c>
      <c r="AA59" s="39" t="s">
        <v>181</v>
      </c>
      <c r="AB59" s="39" t="s">
        <v>127</v>
      </c>
      <c r="AC59" s="39" t="s">
        <v>1096</v>
      </c>
    </row>
    <row r="60" spans="1:29" hidden="1">
      <c r="A60" s="39" t="s">
        <v>1090</v>
      </c>
      <c r="B60" s="39" t="s">
        <v>121</v>
      </c>
      <c r="C60" s="39" t="s">
        <v>182</v>
      </c>
      <c r="D60" s="39" t="s">
        <v>123</v>
      </c>
      <c r="E60" s="40">
        <v>26</v>
      </c>
      <c r="F60" s="40">
        <v>0</v>
      </c>
      <c r="G60" s="40">
        <v>21</v>
      </c>
      <c r="H60" s="40">
        <v>4</v>
      </c>
      <c r="I60" s="40">
        <v>1</v>
      </c>
      <c r="J60" s="40">
        <v>5</v>
      </c>
      <c r="K60" s="40">
        <v>2</v>
      </c>
      <c r="L60" s="40">
        <v>15</v>
      </c>
      <c r="M60" s="40">
        <v>0</v>
      </c>
      <c r="N60" s="40">
        <v>0</v>
      </c>
      <c r="O60" s="40">
        <v>0</v>
      </c>
      <c r="P60" s="39" t="s">
        <v>29</v>
      </c>
      <c r="Q60" s="39" t="s">
        <v>1026</v>
      </c>
      <c r="R60" s="39" t="s">
        <v>173</v>
      </c>
      <c r="S60" s="39" t="s">
        <v>166</v>
      </c>
      <c r="T60" s="39" t="s">
        <v>1186</v>
      </c>
      <c r="U60" s="39" t="s">
        <v>82</v>
      </c>
      <c r="V60" s="39" t="s">
        <v>166</v>
      </c>
      <c r="W60" s="39" t="s">
        <v>29</v>
      </c>
      <c r="X60" s="39" t="s">
        <v>29</v>
      </c>
      <c r="Y60" s="39" t="s">
        <v>166</v>
      </c>
      <c r="Z60" s="39" t="s">
        <v>125</v>
      </c>
      <c r="AA60" s="39" t="s">
        <v>185</v>
      </c>
      <c r="AB60" s="39" t="s">
        <v>127</v>
      </c>
      <c r="AC60" s="39" t="s">
        <v>1096</v>
      </c>
    </row>
    <row r="61" spans="1:29" hidden="1">
      <c r="A61" s="39" t="s">
        <v>1090</v>
      </c>
      <c r="B61" s="39" t="s">
        <v>121</v>
      </c>
      <c r="C61" s="39" t="s">
        <v>186</v>
      </c>
      <c r="D61" s="39" t="s">
        <v>123</v>
      </c>
      <c r="E61" s="40">
        <v>36</v>
      </c>
      <c r="F61" s="40">
        <v>2</v>
      </c>
      <c r="G61" s="40">
        <v>33</v>
      </c>
      <c r="H61" s="40">
        <v>1</v>
      </c>
      <c r="I61" s="40">
        <v>0</v>
      </c>
      <c r="J61" s="40">
        <v>0</v>
      </c>
      <c r="K61" s="40">
        <v>6</v>
      </c>
      <c r="L61" s="40">
        <v>16</v>
      </c>
      <c r="M61" s="40">
        <v>0</v>
      </c>
      <c r="N61" s="40">
        <v>0</v>
      </c>
      <c r="O61" s="40">
        <v>0</v>
      </c>
      <c r="P61" s="39" t="s">
        <v>933</v>
      </c>
      <c r="Q61" s="39" t="s">
        <v>982</v>
      </c>
      <c r="R61" s="39" t="s">
        <v>934</v>
      </c>
      <c r="S61" s="39" t="s">
        <v>29</v>
      </c>
      <c r="T61" s="39" t="s">
        <v>29</v>
      </c>
      <c r="U61" s="39" t="s">
        <v>189</v>
      </c>
      <c r="V61" s="39" t="s">
        <v>29</v>
      </c>
      <c r="W61" s="39" t="s">
        <v>29</v>
      </c>
      <c r="X61" s="39" t="s">
        <v>29</v>
      </c>
      <c r="Y61" s="39" t="s">
        <v>29</v>
      </c>
      <c r="Z61" s="39" t="s">
        <v>125</v>
      </c>
      <c r="AA61" s="39" t="s">
        <v>187</v>
      </c>
      <c r="AB61" s="39" t="s">
        <v>127</v>
      </c>
      <c r="AC61" s="39" t="s">
        <v>1096</v>
      </c>
    </row>
    <row r="62" spans="1:29" hidden="1">
      <c r="A62" s="39" t="s">
        <v>1090</v>
      </c>
      <c r="B62" s="39" t="s">
        <v>121</v>
      </c>
      <c r="C62" s="39" t="s">
        <v>188</v>
      </c>
      <c r="D62" s="39" t="s">
        <v>123</v>
      </c>
      <c r="E62" s="40">
        <v>79</v>
      </c>
      <c r="F62" s="40">
        <v>0</v>
      </c>
      <c r="G62" s="40">
        <v>70</v>
      </c>
      <c r="H62" s="40">
        <v>4</v>
      </c>
      <c r="I62" s="40">
        <v>5</v>
      </c>
      <c r="J62" s="40">
        <v>8</v>
      </c>
      <c r="K62" s="40">
        <v>11</v>
      </c>
      <c r="L62" s="40">
        <v>57</v>
      </c>
      <c r="M62" s="40">
        <v>0</v>
      </c>
      <c r="N62" s="40">
        <v>0</v>
      </c>
      <c r="O62" s="40">
        <v>0</v>
      </c>
      <c r="P62" s="39" t="s">
        <v>29</v>
      </c>
      <c r="Q62" s="39" t="s">
        <v>1187</v>
      </c>
      <c r="R62" s="39" t="s">
        <v>30</v>
      </c>
      <c r="S62" s="39" t="s">
        <v>1188</v>
      </c>
      <c r="T62" s="39" t="s">
        <v>1189</v>
      </c>
      <c r="U62" s="39" t="s">
        <v>142</v>
      </c>
      <c r="V62" s="39" t="s">
        <v>1188</v>
      </c>
      <c r="W62" s="39" t="s">
        <v>29</v>
      </c>
      <c r="X62" s="39" t="s">
        <v>29</v>
      </c>
      <c r="Y62" s="39" t="s">
        <v>1188</v>
      </c>
      <c r="Z62" s="39" t="s">
        <v>125</v>
      </c>
      <c r="AA62" s="39" t="s">
        <v>179</v>
      </c>
      <c r="AB62" s="39" t="s">
        <v>127</v>
      </c>
      <c r="AC62" s="39" t="s">
        <v>1096</v>
      </c>
    </row>
    <row r="63" spans="1:29" hidden="1">
      <c r="A63" s="39" t="s">
        <v>1090</v>
      </c>
      <c r="B63" s="39" t="s">
        <v>121</v>
      </c>
      <c r="C63" s="39" t="s">
        <v>190</v>
      </c>
      <c r="D63" s="39" t="s">
        <v>123</v>
      </c>
      <c r="E63" s="40">
        <v>46</v>
      </c>
      <c r="F63" s="40">
        <v>1</v>
      </c>
      <c r="G63" s="40">
        <v>38</v>
      </c>
      <c r="H63" s="40">
        <v>5</v>
      </c>
      <c r="I63" s="40">
        <v>2</v>
      </c>
      <c r="J63" s="40">
        <v>6</v>
      </c>
      <c r="K63" s="40">
        <v>8</v>
      </c>
      <c r="L63" s="40">
        <v>29</v>
      </c>
      <c r="M63" s="40">
        <v>0</v>
      </c>
      <c r="N63" s="40">
        <v>0</v>
      </c>
      <c r="O63" s="40">
        <v>0</v>
      </c>
      <c r="P63" s="39" t="s">
        <v>999</v>
      </c>
      <c r="Q63" s="39" t="s">
        <v>1190</v>
      </c>
      <c r="R63" s="39" t="s">
        <v>46</v>
      </c>
      <c r="S63" s="39" t="s">
        <v>215</v>
      </c>
      <c r="T63" s="39" t="s">
        <v>269</v>
      </c>
      <c r="U63" s="39" t="s">
        <v>189</v>
      </c>
      <c r="V63" s="39" t="s">
        <v>215</v>
      </c>
      <c r="W63" s="39" t="s">
        <v>29</v>
      </c>
      <c r="X63" s="39" t="s">
        <v>29</v>
      </c>
      <c r="Y63" s="39" t="s">
        <v>215</v>
      </c>
      <c r="Z63" s="39" t="s">
        <v>125</v>
      </c>
      <c r="AA63" s="39" t="s">
        <v>191</v>
      </c>
      <c r="AB63" s="39" t="s">
        <v>127</v>
      </c>
      <c r="AC63" s="39" t="s">
        <v>1096</v>
      </c>
    </row>
    <row r="64" spans="1:29" hidden="1">
      <c r="A64" s="39" t="s">
        <v>1090</v>
      </c>
      <c r="B64" s="39" t="s">
        <v>121</v>
      </c>
      <c r="C64" s="39" t="s">
        <v>986</v>
      </c>
      <c r="D64" s="39" t="s">
        <v>123</v>
      </c>
      <c r="E64" s="40">
        <v>49</v>
      </c>
      <c r="F64" s="40">
        <v>2</v>
      </c>
      <c r="G64" s="40">
        <v>41</v>
      </c>
      <c r="H64" s="40">
        <v>3</v>
      </c>
      <c r="I64" s="40">
        <v>3</v>
      </c>
      <c r="J64" s="40">
        <v>5</v>
      </c>
      <c r="K64" s="40">
        <v>7</v>
      </c>
      <c r="L64" s="40">
        <v>27</v>
      </c>
      <c r="M64" s="40">
        <v>0</v>
      </c>
      <c r="N64" s="40">
        <v>0</v>
      </c>
      <c r="O64" s="40">
        <v>0</v>
      </c>
      <c r="P64" s="39" t="s">
        <v>680</v>
      </c>
      <c r="Q64" s="39" t="s">
        <v>1012</v>
      </c>
      <c r="R64" s="39" t="s">
        <v>40</v>
      </c>
      <c r="S64" s="39" t="s">
        <v>1191</v>
      </c>
      <c r="T64" s="39" t="s">
        <v>1016</v>
      </c>
      <c r="U64" s="39" t="s">
        <v>142</v>
      </c>
      <c r="V64" s="39" t="s">
        <v>1191</v>
      </c>
      <c r="W64" s="39" t="s">
        <v>29</v>
      </c>
      <c r="X64" s="39" t="s">
        <v>29</v>
      </c>
      <c r="Y64" s="39" t="s">
        <v>1191</v>
      </c>
      <c r="Z64" s="39" t="s">
        <v>125</v>
      </c>
      <c r="AA64" s="39" t="s">
        <v>174</v>
      </c>
      <c r="AB64" s="39" t="s">
        <v>127</v>
      </c>
      <c r="AC64" s="39" t="s">
        <v>1096</v>
      </c>
    </row>
    <row r="65" spans="1:29" hidden="1">
      <c r="A65" s="39" t="s">
        <v>1090</v>
      </c>
      <c r="B65" s="39" t="s">
        <v>121</v>
      </c>
      <c r="C65" s="39" t="s">
        <v>1192</v>
      </c>
      <c r="D65" s="39" t="s">
        <v>123</v>
      </c>
      <c r="E65" s="40">
        <v>212</v>
      </c>
      <c r="F65" s="40">
        <v>1</v>
      </c>
      <c r="G65" s="40">
        <v>198</v>
      </c>
      <c r="H65" s="40">
        <v>8</v>
      </c>
      <c r="I65" s="40">
        <v>5</v>
      </c>
      <c r="J65" s="40">
        <v>9</v>
      </c>
      <c r="K65" s="40">
        <v>72</v>
      </c>
      <c r="L65" s="40">
        <v>88</v>
      </c>
      <c r="M65" s="40">
        <v>0</v>
      </c>
      <c r="N65" s="40">
        <v>0</v>
      </c>
      <c r="O65" s="40">
        <v>0</v>
      </c>
      <c r="P65" s="39" t="s">
        <v>1193</v>
      </c>
      <c r="Q65" s="39" t="s">
        <v>1194</v>
      </c>
      <c r="R65" s="39" t="s">
        <v>53</v>
      </c>
      <c r="S65" s="39" t="s">
        <v>1195</v>
      </c>
      <c r="T65" s="39" t="s">
        <v>1196</v>
      </c>
      <c r="U65" s="39" t="s">
        <v>1149</v>
      </c>
      <c r="V65" s="39" t="s">
        <v>1195</v>
      </c>
      <c r="W65" s="39" t="s">
        <v>29</v>
      </c>
      <c r="X65" s="39" t="s">
        <v>29</v>
      </c>
      <c r="Y65" s="39" t="s">
        <v>1195</v>
      </c>
      <c r="Z65" s="39" t="s">
        <v>125</v>
      </c>
      <c r="AA65" s="39" t="s">
        <v>154</v>
      </c>
      <c r="AB65" s="39" t="s">
        <v>127</v>
      </c>
      <c r="AC65" s="39" t="s">
        <v>1096</v>
      </c>
    </row>
    <row r="66" spans="1:29" hidden="1">
      <c r="A66" s="39" t="s">
        <v>1090</v>
      </c>
      <c r="B66" s="39" t="s">
        <v>121</v>
      </c>
      <c r="C66" s="39" t="s">
        <v>1197</v>
      </c>
      <c r="D66" s="39" t="s">
        <v>123</v>
      </c>
      <c r="E66" s="40">
        <v>112</v>
      </c>
      <c r="F66" s="40">
        <v>0</v>
      </c>
      <c r="G66" s="40">
        <v>99</v>
      </c>
      <c r="H66" s="40">
        <v>11</v>
      </c>
      <c r="I66" s="40">
        <v>2</v>
      </c>
      <c r="J66" s="40">
        <v>10</v>
      </c>
      <c r="K66" s="40">
        <v>30</v>
      </c>
      <c r="L66" s="40">
        <v>55</v>
      </c>
      <c r="M66" s="40">
        <v>0</v>
      </c>
      <c r="N66" s="40">
        <v>0</v>
      </c>
      <c r="O66" s="40">
        <v>0</v>
      </c>
      <c r="P66" s="39" t="s">
        <v>29</v>
      </c>
      <c r="Q66" s="39" t="s">
        <v>1198</v>
      </c>
      <c r="R66" s="39" t="s">
        <v>101</v>
      </c>
      <c r="S66" s="39" t="s">
        <v>1013</v>
      </c>
      <c r="T66" s="39" t="s">
        <v>679</v>
      </c>
      <c r="U66" s="39" t="s">
        <v>31</v>
      </c>
      <c r="V66" s="39" t="s">
        <v>1013</v>
      </c>
      <c r="W66" s="39" t="s">
        <v>29</v>
      </c>
      <c r="X66" s="39" t="s">
        <v>29</v>
      </c>
      <c r="Y66" s="39" t="s">
        <v>1013</v>
      </c>
      <c r="Z66" s="39" t="s">
        <v>125</v>
      </c>
      <c r="AA66" s="39" t="s">
        <v>1199</v>
      </c>
      <c r="AB66" s="39" t="s">
        <v>127</v>
      </c>
      <c r="AC66" s="39" t="s">
        <v>1096</v>
      </c>
    </row>
    <row r="67" spans="1:29" hidden="1">
      <c r="A67" s="39" t="s">
        <v>1090</v>
      </c>
      <c r="B67" s="39" t="s">
        <v>121</v>
      </c>
      <c r="C67" s="39" t="s">
        <v>1200</v>
      </c>
      <c r="D67" s="39" t="s">
        <v>123</v>
      </c>
      <c r="E67" s="40">
        <v>8</v>
      </c>
      <c r="F67" s="40">
        <v>0</v>
      </c>
      <c r="G67" s="40">
        <v>4</v>
      </c>
      <c r="H67" s="40">
        <v>1</v>
      </c>
      <c r="I67" s="40">
        <v>3</v>
      </c>
      <c r="J67" s="40">
        <v>3</v>
      </c>
      <c r="K67" s="40">
        <v>0</v>
      </c>
      <c r="L67" s="40">
        <v>4</v>
      </c>
      <c r="M67" s="40">
        <v>0</v>
      </c>
      <c r="N67" s="40">
        <v>0</v>
      </c>
      <c r="O67" s="40">
        <v>0</v>
      </c>
      <c r="P67" s="39" t="s">
        <v>29</v>
      </c>
      <c r="Q67" s="39" t="s">
        <v>557</v>
      </c>
      <c r="R67" s="39" t="s">
        <v>72</v>
      </c>
      <c r="S67" s="39" t="s">
        <v>1114</v>
      </c>
      <c r="T67" s="39" t="s">
        <v>1114</v>
      </c>
      <c r="U67" s="39" t="s">
        <v>29</v>
      </c>
      <c r="V67" s="39" t="s">
        <v>1114</v>
      </c>
      <c r="W67" s="39" t="s">
        <v>29</v>
      </c>
      <c r="X67" s="39" t="s">
        <v>29</v>
      </c>
      <c r="Y67" s="39" t="s">
        <v>1114</v>
      </c>
      <c r="Z67" s="39" t="s">
        <v>125</v>
      </c>
      <c r="AA67" s="39" t="s">
        <v>1201</v>
      </c>
      <c r="AB67" s="39" t="s">
        <v>127</v>
      </c>
      <c r="AC67" s="39" t="s">
        <v>1096</v>
      </c>
    </row>
    <row r="68" spans="1:29" hidden="1">
      <c r="A68" s="39" t="s">
        <v>1090</v>
      </c>
      <c r="B68" s="39" t="s">
        <v>192</v>
      </c>
      <c r="C68" s="39" t="s">
        <v>193</v>
      </c>
      <c r="D68" s="39" t="s">
        <v>194</v>
      </c>
      <c r="E68" s="40">
        <v>656</v>
      </c>
      <c r="F68" s="40">
        <v>1</v>
      </c>
      <c r="G68" s="40">
        <v>579</v>
      </c>
      <c r="H68" s="40">
        <v>68</v>
      </c>
      <c r="I68" s="40">
        <v>8</v>
      </c>
      <c r="J68" s="40">
        <v>67</v>
      </c>
      <c r="K68" s="40">
        <v>228</v>
      </c>
      <c r="L68" s="40">
        <v>230</v>
      </c>
      <c r="M68" s="40">
        <v>0</v>
      </c>
      <c r="N68" s="40">
        <v>0</v>
      </c>
      <c r="O68" s="40">
        <v>0</v>
      </c>
      <c r="P68" s="39" t="s">
        <v>1202</v>
      </c>
      <c r="Q68" s="39" t="s">
        <v>1203</v>
      </c>
      <c r="R68" s="39" t="s">
        <v>101</v>
      </c>
      <c r="S68" s="39" t="s">
        <v>1204</v>
      </c>
      <c r="T68" s="39" t="s">
        <v>1205</v>
      </c>
      <c r="U68" s="39" t="s">
        <v>247</v>
      </c>
      <c r="V68" s="39" t="s">
        <v>1204</v>
      </c>
      <c r="W68" s="39" t="s">
        <v>29</v>
      </c>
      <c r="X68" s="39" t="s">
        <v>29</v>
      </c>
      <c r="Y68" s="39" t="s">
        <v>1204</v>
      </c>
      <c r="Z68" s="39" t="s">
        <v>196</v>
      </c>
      <c r="AA68" s="39" t="s">
        <v>197</v>
      </c>
      <c r="AB68" s="39" t="s">
        <v>198</v>
      </c>
      <c r="AC68" s="39" t="s">
        <v>1096</v>
      </c>
    </row>
    <row r="69" spans="1:29" hidden="1">
      <c r="A69" s="39" t="s">
        <v>1090</v>
      </c>
      <c r="B69" s="39" t="s">
        <v>192</v>
      </c>
      <c r="C69" s="39" t="s">
        <v>199</v>
      </c>
      <c r="D69" s="39" t="s">
        <v>194</v>
      </c>
      <c r="E69" s="40">
        <v>452</v>
      </c>
      <c r="F69" s="40">
        <v>2</v>
      </c>
      <c r="G69" s="40">
        <v>280</v>
      </c>
      <c r="H69" s="40">
        <v>25</v>
      </c>
      <c r="I69" s="40">
        <v>145</v>
      </c>
      <c r="J69" s="40">
        <v>161</v>
      </c>
      <c r="K69" s="40">
        <v>44</v>
      </c>
      <c r="L69" s="40">
        <v>197</v>
      </c>
      <c r="M69" s="40">
        <v>0</v>
      </c>
      <c r="N69" s="40">
        <v>0</v>
      </c>
      <c r="O69" s="40">
        <v>0</v>
      </c>
      <c r="P69" s="39" t="s">
        <v>845</v>
      </c>
      <c r="Q69" s="39" t="s">
        <v>1206</v>
      </c>
      <c r="R69" s="39" t="s">
        <v>40</v>
      </c>
      <c r="S69" s="39" t="s">
        <v>1207</v>
      </c>
      <c r="T69" s="39" t="s">
        <v>1208</v>
      </c>
      <c r="U69" s="39" t="s">
        <v>101</v>
      </c>
      <c r="V69" s="39" t="s">
        <v>1207</v>
      </c>
      <c r="W69" s="39" t="s">
        <v>29</v>
      </c>
      <c r="X69" s="39" t="s">
        <v>29</v>
      </c>
      <c r="Y69" s="39" t="s">
        <v>1207</v>
      </c>
      <c r="Z69" s="39" t="s">
        <v>196</v>
      </c>
      <c r="AA69" s="39" t="s">
        <v>202</v>
      </c>
      <c r="AB69" s="39" t="s">
        <v>198</v>
      </c>
      <c r="AC69" s="39" t="s">
        <v>1096</v>
      </c>
    </row>
    <row r="70" spans="1:29" hidden="1">
      <c r="A70" s="39" t="s">
        <v>1090</v>
      </c>
      <c r="B70" s="39" t="s">
        <v>192</v>
      </c>
      <c r="C70" s="39" t="s">
        <v>203</v>
      </c>
      <c r="D70" s="39" t="s">
        <v>194</v>
      </c>
      <c r="E70" s="40">
        <v>403</v>
      </c>
      <c r="F70" s="40">
        <v>1</v>
      </c>
      <c r="G70" s="40">
        <v>357</v>
      </c>
      <c r="H70" s="40">
        <v>36</v>
      </c>
      <c r="I70" s="40">
        <v>9</v>
      </c>
      <c r="J70" s="40">
        <v>35</v>
      </c>
      <c r="K70" s="40">
        <v>169</v>
      </c>
      <c r="L70" s="40">
        <v>119</v>
      </c>
      <c r="M70" s="40">
        <v>0</v>
      </c>
      <c r="N70" s="40">
        <v>0</v>
      </c>
      <c r="O70" s="40">
        <v>0</v>
      </c>
      <c r="P70" s="39" t="s">
        <v>1209</v>
      </c>
      <c r="Q70" s="39" t="s">
        <v>1210</v>
      </c>
      <c r="R70" s="39" t="s">
        <v>38</v>
      </c>
      <c r="S70" s="39" t="s">
        <v>968</v>
      </c>
      <c r="T70" s="39" t="s">
        <v>1211</v>
      </c>
      <c r="U70" s="39" t="s">
        <v>386</v>
      </c>
      <c r="V70" s="39" t="s">
        <v>968</v>
      </c>
      <c r="W70" s="39" t="s">
        <v>29</v>
      </c>
      <c r="X70" s="39" t="s">
        <v>29</v>
      </c>
      <c r="Y70" s="39" t="s">
        <v>968</v>
      </c>
      <c r="Z70" s="39" t="s">
        <v>196</v>
      </c>
      <c r="AA70" s="39" t="s">
        <v>205</v>
      </c>
      <c r="AB70" s="39" t="s">
        <v>198</v>
      </c>
      <c r="AC70" s="39" t="s">
        <v>1096</v>
      </c>
    </row>
    <row r="71" spans="1:29" hidden="1">
      <c r="A71" s="39" t="s">
        <v>1090</v>
      </c>
      <c r="B71" s="39" t="s">
        <v>192</v>
      </c>
      <c r="C71" s="39" t="s">
        <v>206</v>
      </c>
      <c r="D71" s="39" t="s">
        <v>194</v>
      </c>
      <c r="E71" s="40">
        <v>731</v>
      </c>
      <c r="F71" s="40">
        <v>3</v>
      </c>
      <c r="G71" s="40">
        <v>623</v>
      </c>
      <c r="H71" s="40">
        <v>67</v>
      </c>
      <c r="I71" s="40">
        <v>38</v>
      </c>
      <c r="J71" s="40">
        <v>92</v>
      </c>
      <c r="K71" s="40">
        <v>237</v>
      </c>
      <c r="L71" s="40">
        <v>281</v>
      </c>
      <c r="M71" s="40">
        <v>0</v>
      </c>
      <c r="N71" s="40">
        <v>0</v>
      </c>
      <c r="O71" s="40">
        <v>0</v>
      </c>
      <c r="P71" s="39" t="s">
        <v>1212</v>
      </c>
      <c r="Q71" s="39" t="s">
        <v>1213</v>
      </c>
      <c r="R71" s="39" t="s">
        <v>38</v>
      </c>
      <c r="S71" s="39" t="s">
        <v>1214</v>
      </c>
      <c r="T71" s="39" t="s">
        <v>1215</v>
      </c>
      <c r="U71" s="39" t="s">
        <v>60</v>
      </c>
      <c r="V71" s="39" t="s">
        <v>1214</v>
      </c>
      <c r="W71" s="39" t="s">
        <v>29</v>
      </c>
      <c r="X71" s="39" t="s">
        <v>29</v>
      </c>
      <c r="Y71" s="39" t="s">
        <v>1214</v>
      </c>
      <c r="Z71" s="39" t="s">
        <v>196</v>
      </c>
      <c r="AA71" s="39" t="s">
        <v>208</v>
      </c>
      <c r="AB71" s="39" t="s">
        <v>198</v>
      </c>
      <c r="AC71" s="39" t="s">
        <v>1096</v>
      </c>
    </row>
    <row r="72" spans="1:29" hidden="1">
      <c r="A72" s="39" t="s">
        <v>1090</v>
      </c>
      <c r="B72" s="39" t="s">
        <v>192</v>
      </c>
      <c r="C72" s="39" t="s">
        <v>209</v>
      </c>
      <c r="D72" s="39" t="s">
        <v>194</v>
      </c>
      <c r="E72" s="40">
        <v>730</v>
      </c>
      <c r="F72" s="40">
        <v>3</v>
      </c>
      <c r="G72" s="40">
        <v>628</v>
      </c>
      <c r="H72" s="40">
        <v>64</v>
      </c>
      <c r="I72" s="40">
        <v>35</v>
      </c>
      <c r="J72" s="40">
        <v>90</v>
      </c>
      <c r="K72" s="40">
        <v>207</v>
      </c>
      <c r="L72" s="40">
        <v>297</v>
      </c>
      <c r="M72" s="40">
        <v>0</v>
      </c>
      <c r="N72" s="40">
        <v>0</v>
      </c>
      <c r="O72" s="40">
        <v>0</v>
      </c>
      <c r="P72" s="39" t="s">
        <v>1212</v>
      </c>
      <c r="Q72" s="39" t="s">
        <v>1216</v>
      </c>
      <c r="R72" s="39" t="s">
        <v>38</v>
      </c>
      <c r="S72" s="39" t="s">
        <v>1217</v>
      </c>
      <c r="T72" s="39" t="s">
        <v>1218</v>
      </c>
      <c r="U72" s="39" t="s">
        <v>102</v>
      </c>
      <c r="V72" s="39" t="s">
        <v>1217</v>
      </c>
      <c r="W72" s="39" t="s">
        <v>29</v>
      </c>
      <c r="X72" s="39" t="s">
        <v>29</v>
      </c>
      <c r="Y72" s="39" t="s">
        <v>1217</v>
      </c>
      <c r="Z72" s="39" t="s">
        <v>196</v>
      </c>
      <c r="AA72" s="39" t="s">
        <v>210</v>
      </c>
      <c r="AB72" s="39" t="s">
        <v>198</v>
      </c>
      <c r="AC72" s="39" t="s">
        <v>1096</v>
      </c>
    </row>
    <row r="73" spans="1:29" hidden="1">
      <c r="A73" s="39" t="s">
        <v>1090</v>
      </c>
      <c r="B73" s="39" t="s">
        <v>192</v>
      </c>
      <c r="C73" s="39" t="s">
        <v>1219</v>
      </c>
      <c r="D73" s="39" t="s">
        <v>194</v>
      </c>
      <c r="E73" s="40">
        <v>130</v>
      </c>
      <c r="F73" s="40">
        <v>0</v>
      </c>
      <c r="G73" s="40">
        <v>90</v>
      </c>
      <c r="H73" s="40">
        <v>5</v>
      </c>
      <c r="I73" s="40">
        <v>35</v>
      </c>
      <c r="J73" s="40">
        <v>36</v>
      </c>
      <c r="K73" s="40">
        <v>14</v>
      </c>
      <c r="L73" s="40">
        <v>65</v>
      </c>
      <c r="M73" s="40">
        <v>0</v>
      </c>
      <c r="N73" s="40">
        <v>0</v>
      </c>
      <c r="O73" s="40">
        <v>0</v>
      </c>
      <c r="P73" s="39" t="s">
        <v>29</v>
      </c>
      <c r="Q73" s="39" t="s">
        <v>1220</v>
      </c>
      <c r="R73" s="39" t="s">
        <v>53</v>
      </c>
      <c r="S73" s="39" t="s">
        <v>1221</v>
      </c>
      <c r="T73" s="39" t="s">
        <v>1222</v>
      </c>
      <c r="U73" s="39" t="s">
        <v>46</v>
      </c>
      <c r="V73" s="39" t="s">
        <v>1221</v>
      </c>
      <c r="W73" s="39" t="s">
        <v>29</v>
      </c>
      <c r="X73" s="39" t="s">
        <v>29</v>
      </c>
      <c r="Y73" s="39" t="s">
        <v>1221</v>
      </c>
      <c r="Z73" s="39" t="s">
        <v>196</v>
      </c>
      <c r="AA73" s="39" t="s">
        <v>202</v>
      </c>
      <c r="AB73" s="39" t="s">
        <v>198</v>
      </c>
      <c r="AC73" s="39" t="s">
        <v>1096</v>
      </c>
    </row>
    <row r="74" spans="1:29" hidden="1">
      <c r="A74" s="39" t="s">
        <v>1090</v>
      </c>
      <c r="B74" s="39" t="s">
        <v>192</v>
      </c>
      <c r="C74" s="39" t="s">
        <v>211</v>
      </c>
      <c r="D74" s="39" t="s">
        <v>194</v>
      </c>
      <c r="E74" s="40">
        <v>16</v>
      </c>
      <c r="F74" s="40">
        <v>2</v>
      </c>
      <c r="G74" s="40">
        <v>11</v>
      </c>
      <c r="H74" s="40">
        <v>3</v>
      </c>
      <c r="I74" s="40">
        <v>0</v>
      </c>
      <c r="J74" s="40">
        <v>3</v>
      </c>
      <c r="K74" s="40">
        <v>0</v>
      </c>
      <c r="L74" s="40">
        <v>9</v>
      </c>
      <c r="M74" s="40">
        <v>0</v>
      </c>
      <c r="N74" s="40">
        <v>0</v>
      </c>
      <c r="O74" s="40">
        <v>0</v>
      </c>
      <c r="P74" s="39" t="s">
        <v>225</v>
      </c>
      <c r="Q74" s="39" t="s">
        <v>1223</v>
      </c>
      <c r="R74" s="39" t="s">
        <v>184</v>
      </c>
      <c r="S74" s="39" t="s">
        <v>29</v>
      </c>
      <c r="T74" s="39" t="s">
        <v>618</v>
      </c>
      <c r="U74" s="39" t="s">
        <v>29</v>
      </c>
      <c r="V74" s="39" t="s">
        <v>29</v>
      </c>
      <c r="W74" s="39" t="s">
        <v>29</v>
      </c>
      <c r="X74" s="39" t="s">
        <v>29</v>
      </c>
      <c r="Y74" s="39" t="s">
        <v>29</v>
      </c>
      <c r="Z74" s="39" t="s">
        <v>196</v>
      </c>
      <c r="AA74" s="39" t="s">
        <v>213</v>
      </c>
      <c r="AB74" s="39" t="s">
        <v>198</v>
      </c>
      <c r="AC74" s="39" t="s">
        <v>1096</v>
      </c>
    </row>
    <row r="75" spans="1:29" hidden="1">
      <c r="A75" s="39" t="s">
        <v>1090</v>
      </c>
      <c r="B75" s="39" t="s">
        <v>192</v>
      </c>
      <c r="C75" s="39" t="s">
        <v>214</v>
      </c>
      <c r="D75" s="39" t="s">
        <v>194</v>
      </c>
      <c r="E75" s="40">
        <v>46</v>
      </c>
      <c r="F75" s="40">
        <v>2</v>
      </c>
      <c r="G75" s="40">
        <v>40</v>
      </c>
      <c r="H75" s="40">
        <v>2</v>
      </c>
      <c r="I75" s="40">
        <v>2</v>
      </c>
      <c r="J75" s="40">
        <v>4</v>
      </c>
      <c r="K75" s="40">
        <v>12</v>
      </c>
      <c r="L75" s="40">
        <v>23</v>
      </c>
      <c r="M75" s="40">
        <v>0</v>
      </c>
      <c r="N75" s="40">
        <v>0</v>
      </c>
      <c r="O75" s="40">
        <v>0</v>
      </c>
      <c r="P75" s="39" t="s">
        <v>215</v>
      </c>
      <c r="Q75" s="39" t="s">
        <v>1048</v>
      </c>
      <c r="R75" s="39" t="s">
        <v>53</v>
      </c>
      <c r="S75" s="39" t="s">
        <v>215</v>
      </c>
      <c r="T75" s="39" t="s">
        <v>543</v>
      </c>
      <c r="U75" s="39" t="s">
        <v>318</v>
      </c>
      <c r="V75" s="39" t="s">
        <v>215</v>
      </c>
      <c r="W75" s="39" t="s">
        <v>29</v>
      </c>
      <c r="X75" s="39" t="s">
        <v>29</v>
      </c>
      <c r="Y75" s="39" t="s">
        <v>215</v>
      </c>
      <c r="Z75" s="39" t="s">
        <v>196</v>
      </c>
      <c r="AA75" s="39" t="s">
        <v>217</v>
      </c>
      <c r="AB75" s="39" t="s">
        <v>198</v>
      </c>
      <c r="AC75" s="39" t="s">
        <v>1096</v>
      </c>
    </row>
    <row r="76" spans="1:29" hidden="1">
      <c r="A76" s="39" t="s">
        <v>1090</v>
      </c>
      <c r="B76" s="39" t="s">
        <v>192</v>
      </c>
      <c r="C76" s="39" t="s">
        <v>218</v>
      </c>
      <c r="D76" s="39" t="s">
        <v>194</v>
      </c>
      <c r="E76" s="40">
        <v>94</v>
      </c>
      <c r="F76" s="40">
        <v>2</v>
      </c>
      <c r="G76" s="40">
        <v>82</v>
      </c>
      <c r="H76" s="40">
        <v>4</v>
      </c>
      <c r="I76" s="40">
        <v>6</v>
      </c>
      <c r="J76" s="40">
        <v>8</v>
      </c>
      <c r="K76" s="40">
        <v>25</v>
      </c>
      <c r="L76" s="40">
        <v>50</v>
      </c>
      <c r="M76" s="40">
        <v>0</v>
      </c>
      <c r="N76" s="40">
        <v>0</v>
      </c>
      <c r="O76" s="40">
        <v>0</v>
      </c>
      <c r="P76" s="39" t="s">
        <v>624</v>
      </c>
      <c r="Q76" s="39" t="s">
        <v>1224</v>
      </c>
      <c r="R76" s="39" t="s">
        <v>53</v>
      </c>
      <c r="S76" s="39" t="s">
        <v>55</v>
      </c>
      <c r="T76" s="39" t="s">
        <v>1225</v>
      </c>
      <c r="U76" s="39" t="s">
        <v>31</v>
      </c>
      <c r="V76" s="39" t="s">
        <v>55</v>
      </c>
      <c r="W76" s="39" t="s">
        <v>29</v>
      </c>
      <c r="X76" s="39" t="s">
        <v>29</v>
      </c>
      <c r="Y76" s="39" t="s">
        <v>55</v>
      </c>
      <c r="Z76" s="39" t="s">
        <v>196</v>
      </c>
      <c r="AA76" s="39" t="s">
        <v>219</v>
      </c>
      <c r="AB76" s="39" t="s">
        <v>198</v>
      </c>
      <c r="AC76" s="39" t="s">
        <v>1096</v>
      </c>
    </row>
    <row r="77" spans="1:29" hidden="1">
      <c r="A77" s="39" t="s">
        <v>1090</v>
      </c>
      <c r="B77" s="39" t="s">
        <v>192</v>
      </c>
      <c r="C77" s="39" t="s">
        <v>223</v>
      </c>
      <c r="D77" s="39" t="s">
        <v>194</v>
      </c>
      <c r="E77" s="40">
        <v>232</v>
      </c>
      <c r="F77" s="40">
        <v>5</v>
      </c>
      <c r="G77" s="40">
        <v>179</v>
      </c>
      <c r="H77" s="40">
        <v>10</v>
      </c>
      <c r="I77" s="40">
        <v>38</v>
      </c>
      <c r="J77" s="40">
        <v>35</v>
      </c>
      <c r="K77" s="40">
        <v>21</v>
      </c>
      <c r="L77" s="40">
        <v>142</v>
      </c>
      <c r="M77" s="40">
        <v>0</v>
      </c>
      <c r="N77" s="40">
        <v>0</v>
      </c>
      <c r="O77" s="40">
        <v>0</v>
      </c>
      <c r="P77" s="39" t="s">
        <v>1226</v>
      </c>
      <c r="Q77" s="39" t="s">
        <v>1227</v>
      </c>
      <c r="R77" s="39" t="s">
        <v>53</v>
      </c>
      <c r="S77" s="39" t="s">
        <v>1228</v>
      </c>
      <c r="T77" s="39" t="s">
        <v>1229</v>
      </c>
      <c r="U77" s="39" t="s">
        <v>38</v>
      </c>
      <c r="V77" s="39" t="s">
        <v>1228</v>
      </c>
      <c r="W77" s="39" t="s">
        <v>29</v>
      </c>
      <c r="X77" s="39" t="s">
        <v>29</v>
      </c>
      <c r="Y77" s="39" t="s">
        <v>1228</v>
      </c>
      <c r="Z77" s="39" t="s">
        <v>196</v>
      </c>
      <c r="AA77" s="39" t="s">
        <v>227</v>
      </c>
      <c r="AB77" s="39" t="s">
        <v>198</v>
      </c>
      <c r="AC77" s="39" t="s">
        <v>1096</v>
      </c>
    </row>
    <row r="78" spans="1:29" hidden="1">
      <c r="A78" s="39" t="s">
        <v>1090</v>
      </c>
      <c r="B78" s="39" t="s">
        <v>192</v>
      </c>
      <c r="C78" s="39" t="s">
        <v>228</v>
      </c>
      <c r="D78" s="39" t="s">
        <v>194</v>
      </c>
      <c r="E78" s="40">
        <v>76</v>
      </c>
      <c r="F78" s="40">
        <v>0</v>
      </c>
      <c r="G78" s="40">
        <v>42</v>
      </c>
      <c r="H78" s="40">
        <v>7</v>
      </c>
      <c r="I78" s="40">
        <v>27</v>
      </c>
      <c r="J78" s="40">
        <v>27</v>
      </c>
      <c r="K78" s="40">
        <v>6</v>
      </c>
      <c r="L78" s="40">
        <v>38</v>
      </c>
      <c r="M78" s="40">
        <v>0</v>
      </c>
      <c r="N78" s="40">
        <v>0</v>
      </c>
      <c r="O78" s="40">
        <v>0</v>
      </c>
      <c r="P78" s="39" t="s">
        <v>29</v>
      </c>
      <c r="Q78" s="39" t="s">
        <v>1230</v>
      </c>
      <c r="R78" s="39" t="s">
        <v>38</v>
      </c>
      <c r="S78" s="39" t="s">
        <v>1231</v>
      </c>
      <c r="T78" s="39" t="s">
        <v>1231</v>
      </c>
      <c r="U78" s="39" t="s">
        <v>82</v>
      </c>
      <c r="V78" s="39" t="s">
        <v>1231</v>
      </c>
      <c r="W78" s="39" t="s">
        <v>29</v>
      </c>
      <c r="X78" s="39" t="s">
        <v>29</v>
      </c>
      <c r="Y78" s="39" t="s">
        <v>1231</v>
      </c>
      <c r="Z78" s="39" t="s">
        <v>196</v>
      </c>
      <c r="AA78" s="39" t="s">
        <v>229</v>
      </c>
      <c r="AB78" s="39" t="s">
        <v>198</v>
      </c>
      <c r="AC78" s="39" t="s">
        <v>1096</v>
      </c>
    </row>
    <row r="79" spans="1:29" hidden="1">
      <c r="A79" s="39" t="s">
        <v>1090</v>
      </c>
      <c r="B79" s="39" t="s">
        <v>192</v>
      </c>
      <c r="C79" s="39" t="s">
        <v>230</v>
      </c>
      <c r="D79" s="39" t="s">
        <v>194</v>
      </c>
      <c r="E79" s="40">
        <v>36</v>
      </c>
      <c r="F79" s="40">
        <v>0</v>
      </c>
      <c r="G79" s="40">
        <v>34</v>
      </c>
      <c r="H79" s="40">
        <v>2</v>
      </c>
      <c r="I79" s="40">
        <v>0</v>
      </c>
      <c r="J79" s="40">
        <v>2</v>
      </c>
      <c r="K79" s="40">
        <v>8</v>
      </c>
      <c r="L79" s="40">
        <v>18</v>
      </c>
      <c r="M79" s="40">
        <v>0</v>
      </c>
      <c r="N79" s="40">
        <v>0</v>
      </c>
      <c r="O79" s="40">
        <v>0</v>
      </c>
      <c r="P79" s="39" t="s">
        <v>29</v>
      </c>
      <c r="Q79" s="39" t="s">
        <v>1232</v>
      </c>
      <c r="R79" s="39" t="s">
        <v>40</v>
      </c>
      <c r="S79" s="39" t="s">
        <v>29</v>
      </c>
      <c r="T79" s="39" t="s">
        <v>933</v>
      </c>
      <c r="U79" s="39" t="s">
        <v>147</v>
      </c>
      <c r="V79" s="39" t="s">
        <v>29</v>
      </c>
      <c r="W79" s="39" t="s">
        <v>29</v>
      </c>
      <c r="X79" s="39" t="s">
        <v>29</v>
      </c>
      <c r="Y79" s="39" t="s">
        <v>29</v>
      </c>
      <c r="Z79" s="39" t="s">
        <v>196</v>
      </c>
      <c r="AA79" s="39" t="s">
        <v>232</v>
      </c>
      <c r="AB79" s="39" t="s">
        <v>198</v>
      </c>
      <c r="AC79" s="39" t="s">
        <v>1096</v>
      </c>
    </row>
    <row r="80" spans="1:29" hidden="1">
      <c r="A80" s="39" t="s">
        <v>1090</v>
      </c>
      <c r="B80" s="39" t="s">
        <v>192</v>
      </c>
      <c r="C80" s="39" t="s">
        <v>233</v>
      </c>
      <c r="D80" s="39" t="s">
        <v>194</v>
      </c>
      <c r="E80" s="40">
        <v>66</v>
      </c>
      <c r="F80" s="40">
        <v>4</v>
      </c>
      <c r="G80" s="40">
        <v>58</v>
      </c>
      <c r="H80" s="40">
        <v>2</v>
      </c>
      <c r="I80" s="40">
        <v>2</v>
      </c>
      <c r="J80" s="40">
        <v>2</v>
      </c>
      <c r="K80" s="40">
        <v>15</v>
      </c>
      <c r="L80" s="40">
        <v>27</v>
      </c>
      <c r="M80" s="40">
        <v>0</v>
      </c>
      <c r="N80" s="40">
        <v>0</v>
      </c>
      <c r="O80" s="40">
        <v>0</v>
      </c>
      <c r="P80" s="39" t="s">
        <v>946</v>
      </c>
      <c r="Q80" s="39" t="s">
        <v>1233</v>
      </c>
      <c r="R80" s="39" t="s">
        <v>934</v>
      </c>
      <c r="S80" s="39" t="s">
        <v>675</v>
      </c>
      <c r="T80" s="39" t="s">
        <v>675</v>
      </c>
      <c r="U80" s="39" t="s">
        <v>170</v>
      </c>
      <c r="V80" s="39" t="s">
        <v>675</v>
      </c>
      <c r="W80" s="39" t="s">
        <v>29</v>
      </c>
      <c r="X80" s="39" t="s">
        <v>29</v>
      </c>
      <c r="Y80" s="39" t="s">
        <v>675</v>
      </c>
      <c r="Z80" s="39" t="s">
        <v>196</v>
      </c>
      <c r="AA80" s="39" t="s">
        <v>222</v>
      </c>
      <c r="AB80" s="39" t="s">
        <v>198</v>
      </c>
      <c r="AC80" s="39" t="s">
        <v>1096</v>
      </c>
    </row>
    <row r="81" spans="1:29" hidden="1">
      <c r="A81" s="39" t="s">
        <v>1090</v>
      </c>
      <c r="B81" s="39" t="s">
        <v>192</v>
      </c>
      <c r="C81" s="39" t="s">
        <v>991</v>
      </c>
      <c r="D81" s="39" t="s">
        <v>194</v>
      </c>
      <c r="E81" s="40">
        <v>40</v>
      </c>
      <c r="F81" s="40">
        <v>0</v>
      </c>
      <c r="G81" s="40">
        <v>34</v>
      </c>
      <c r="H81" s="40">
        <v>2</v>
      </c>
      <c r="I81" s="40">
        <v>4</v>
      </c>
      <c r="J81" s="40">
        <v>6</v>
      </c>
      <c r="K81" s="40">
        <v>7</v>
      </c>
      <c r="L81" s="40">
        <v>22</v>
      </c>
      <c r="M81" s="40">
        <v>0</v>
      </c>
      <c r="N81" s="40">
        <v>0</v>
      </c>
      <c r="O81" s="40">
        <v>0</v>
      </c>
      <c r="P81" s="39" t="s">
        <v>29</v>
      </c>
      <c r="Q81" s="39" t="s">
        <v>974</v>
      </c>
      <c r="R81" s="39" t="s">
        <v>30</v>
      </c>
      <c r="S81" s="39" t="s">
        <v>101</v>
      </c>
      <c r="T81" s="39" t="s">
        <v>173</v>
      </c>
      <c r="U81" s="39" t="s">
        <v>114</v>
      </c>
      <c r="V81" s="39" t="s">
        <v>101</v>
      </c>
      <c r="W81" s="39" t="s">
        <v>29</v>
      </c>
      <c r="X81" s="39" t="s">
        <v>29</v>
      </c>
      <c r="Y81" s="39" t="s">
        <v>101</v>
      </c>
      <c r="Z81" s="39" t="s">
        <v>196</v>
      </c>
      <c r="AA81" s="39" t="s">
        <v>993</v>
      </c>
      <c r="AB81" s="39" t="s">
        <v>198</v>
      </c>
      <c r="AC81" s="39" t="s">
        <v>1096</v>
      </c>
    </row>
    <row r="82" spans="1:29" hidden="1">
      <c r="A82" s="39" t="s">
        <v>1090</v>
      </c>
      <c r="B82" s="39" t="s">
        <v>192</v>
      </c>
      <c r="C82" s="39" t="s">
        <v>994</v>
      </c>
      <c r="D82" s="39" t="s">
        <v>194</v>
      </c>
      <c r="E82" s="40">
        <v>118</v>
      </c>
      <c r="F82" s="40">
        <v>1</v>
      </c>
      <c r="G82" s="40">
        <v>96</v>
      </c>
      <c r="H82" s="40">
        <v>6</v>
      </c>
      <c r="I82" s="40">
        <v>15</v>
      </c>
      <c r="J82" s="40">
        <v>16</v>
      </c>
      <c r="K82" s="40">
        <v>8</v>
      </c>
      <c r="L82" s="40">
        <v>76</v>
      </c>
      <c r="M82" s="40">
        <v>0</v>
      </c>
      <c r="N82" s="40">
        <v>0</v>
      </c>
      <c r="O82" s="40">
        <v>0</v>
      </c>
      <c r="P82" s="39" t="s">
        <v>1017</v>
      </c>
      <c r="Q82" s="39" t="s">
        <v>1234</v>
      </c>
      <c r="R82" s="39" t="s">
        <v>30</v>
      </c>
      <c r="S82" s="39" t="s">
        <v>1235</v>
      </c>
      <c r="T82" s="39" t="s">
        <v>1236</v>
      </c>
      <c r="U82" s="39" t="s">
        <v>97</v>
      </c>
      <c r="V82" s="39" t="s">
        <v>1235</v>
      </c>
      <c r="W82" s="39" t="s">
        <v>29</v>
      </c>
      <c r="X82" s="39" t="s">
        <v>29</v>
      </c>
      <c r="Y82" s="39" t="s">
        <v>1235</v>
      </c>
      <c r="Z82" s="39" t="s">
        <v>196</v>
      </c>
      <c r="AA82" s="39" t="s">
        <v>213</v>
      </c>
      <c r="AB82" s="39" t="s">
        <v>198</v>
      </c>
      <c r="AC82" s="39" t="s">
        <v>1096</v>
      </c>
    </row>
    <row r="83" spans="1:29" hidden="1">
      <c r="A83" s="39" t="s">
        <v>1090</v>
      </c>
      <c r="B83" s="39" t="s">
        <v>192</v>
      </c>
      <c r="C83" s="39" t="s">
        <v>1237</v>
      </c>
      <c r="D83" s="39" t="s">
        <v>194</v>
      </c>
      <c r="E83" s="40">
        <v>24</v>
      </c>
      <c r="F83" s="40">
        <v>0</v>
      </c>
      <c r="G83" s="40">
        <v>14</v>
      </c>
      <c r="H83" s="40">
        <v>0</v>
      </c>
      <c r="I83" s="40">
        <v>10</v>
      </c>
      <c r="J83" s="40">
        <v>8</v>
      </c>
      <c r="K83" s="40">
        <v>1</v>
      </c>
      <c r="L83" s="40">
        <v>14</v>
      </c>
      <c r="M83" s="40">
        <v>0</v>
      </c>
      <c r="N83" s="40">
        <v>0</v>
      </c>
      <c r="O83" s="40">
        <v>0</v>
      </c>
      <c r="P83" s="39" t="s">
        <v>29</v>
      </c>
      <c r="Q83" s="39" t="s">
        <v>1238</v>
      </c>
      <c r="R83" s="39" t="s">
        <v>29</v>
      </c>
      <c r="S83" s="39" t="s">
        <v>1239</v>
      </c>
      <c r="T83" s="39" t="s">
        <v>110</v>
      </c>
      <c r="U83" s="39" t="s">
        <v>53</v>
      </c>
      <c r="V83" s="39" t="s">
        <v>1239</v>
      </c>
      <c r="W83" s="39" t="s">
        <v>29</v>
      </c>
      <c r="X83" s="39" t="s">
        <v>29</v>
      </c>
      <c r="Y83" s="39" t="s">
        <v>1239</v>
      </c>
      <c r="Z83" s="39" t="s">
        <v>196</v>
      </c>
      <c r="AA83" s="39" t="s">
        <v>1240</v>
      </c>
      <c r="AB83" s="39" t="s">
        <v>198</v>
      </c>
      <c r="AC83" s="39" t="s">
        <v>1096</v>
      </c>
    </row>
    <row r="84" spans="1:29" hidden="1">
      <c r="A84" s="39" t="s">
        <v>1090</v>
      </c>
      <c r="B84" s="39" t="s">
        <v>234</v>
      </c>
      <c r="C84" s="39" t="s">
        <v>235</v>
      </c>
      <c r="D84" s="39" t="s">
        <v>236</v>
      </c>
      <c r="E84" s="40">
        <v>67</v>
      </c>
      <c r="F84" s="40">
        <v>0</v>
      </c>
      <c r="G84" s="40">
        <v>56</v>
      </c>
      <c r="H84" s="40">
        <v>10</v>
      </c>
      <c r="I84" s="40">
        <v>1</v>
      </c>
      <c r="J84" s="40">
        <v>7</v>
      </c>
      <c r="K84" s="40">
        <v>26</v>
      </c>
      <c r="L84" s="40">
        <v>23</v>
      </c>
      <c r="M84" s="40">
        <v>0</v>
      </c>
      <c r="N84" s="40">
        <v>0</v>
      </c>
      <c r="O84" s="40">
        <v>0</v>
      </c>
      <c r="P84" s="39" t="s">
        <v>29</v>
      </c>
      <c r="Q84" s="39" t="s">
        <v>996</v>
      </c>
      <c r="R84" s="39" t="s">
        <v>173</v>
      </c>
      <c r="S84" s="39" t="s">
        <v>997</v>
      </c>
      <c r="T84" s="39" t="s">
        <v>1241</v>
      </c>
      <c r="U84" s="39" t="s">
        <v>298</v>
      </c>
      <c r="V84" s="39" t="s">
        <v>997</v>
      </c>
      <c r="W84" s="39" t="s">
        <v>29</v>
      </c>
      <c r="X84" s="39" t="s">
        <v>29</v>
      </c>
      <c r="Y84" s="39" t="s">
        <v>997</v>
      </c>
      <c r="Z84" s="39" t="s">
        <v>238</v>
      </c>
      <c r="AA84" s="39" t="s">
        <v>239</v>
      </c>
      <c r="AB84" s="39" t="s">
        <v>238</v>
      </c>
      <c r="AC84" s="39" t="s">
        <v>1096</v>
      </c>
    </row>
    <row r="85" spans="1:29" hidden="1">
      <c r="A85" s="39" t="s">
        <v>1090</v>
      </c>
      <c r="B85" s="39" t="s">
        <v>234</v>
      </c>
      <c r="C85" s="39" t="s">
        <v>240</v>
      </c>
      <c r="D85" s="39" t="s">
        <v>236</v>
      </c>
      <c r="E85" s="40">
        <v>26</v>
      </c>
      <c r="F85" s="40">
        <v>0</v>
      </c>
      <c r="G85" s="40">
        <v>17</v>
      </c>
      <c r="H85" s="40">
        <v>9</v>
      </c>
      <c r="I85" s="40">
        <v>0</v>
      </c>
      <c r="J85" s="40">
        <v>7</v>
      </c>
      <c r="K85" s="40">
        <v>9</v>
      </c>
      <c r="L85" s="40">
        <v>6</v>
      </c>
      <c r="M85" s="40">
        <v>0</v>
      </c>
      <c r="N85" s="40">
        <v>0</v>
      </c>
      <c r="O85" s="40">
        <v>0</v>
      </c>
      <c r="P85" s="39" t="s">
        <v>29</v>
      </c>
      <c r="Q85" s="39" t="s">
        <v>1242</v>
      </c>
      <c r="R85" s="39" t="s">
        <v>247</v>
      </c>
      <c r="S85" s="39" t="s">
        <v>29</v>
      </c>
      <c r="T85" s="39" t="s">
        <v>1221</v>
      </c>
      <c r="U85" s="39" t="s">
        <v>247</v>
      </c>
      <c r="V85" s="39" t="s">
        <v>29</v>
      </c>
      <c r="W85" s="39" t="s">
        <v>29</v>
      </c>
      <c r="X85" s="39" t="s">
        <v>29</v>
      </c>
      <c r="Y85" s="39" t="s">
        <v>29</v>
      </c>
      <c r="Z85" s="39" t="s">
        <v>238</v>
      </c>
      <c r="AA85" s="39" t="s">
        <v>243</v>
      </c>
      <c r="AB85" s="39" t="s">
        <v>238</v>
      </c>
      <c r="AC85" s="39" t="s">
        <v>1096</v>
      </c>
    </row>
    <row r="86" spans="1:29" hidden="1">
      <c r="A86" s="39" t="s">
        <v>1090</v>
      </c>
      <c r="B86" s="39" t="s">
        <v>244</v>
      </c>
      <c r="C86" s="39" t="s">
        <v>245</v>
      </c>
      <c r="D86" s="39" t="s">
        <v>246</v>
      </c>
      <c r="E86" s="40">
        <v>375</v>
      </c>
      <c r="F86" s="40">
        <v>1</v>
      </c>
      <c r="G86" s="40">
        <v>338</v>
      </c>
      <c r="H86" s="40">
        <v>23</v>
      </c>
      <c r="I86" s="40">
        <v>13</v>
      </c>
      <c r="J86" s="40">
        <v>31</v>
      </c>
      <c r="K86" s="40">
        <v>132</v>
      </c>
      <c r="L86" s="40">
        <v>126</v>
      </c>
      <c r="M86" s="40">
        <v>0</v>
      </c>
      <c r="N86" s="40">
        <v>0</v>
      </c>
      <c r="O86" s="40">
        <v>0</v>
      </c>
      <c r="P86" s="39" t="s">
        <v>989</v>
      </c>
      <c r="Q86" s="39" t="s">
        <v>1243</v>
      </c>
      <c r="R86" s="39" t="s">
        <v>40</v>
      </c>
      <c r="S86" s="39" t="s">
        <v>1244</v>
      </c>
      <c r="T86" s="39" t="s">
        <v>1245</v>
      </c>
      <c r="U86" s="39" t="s">
        <v>247</v>
      </c>
      <c r="V86" s="39" t="s">
        <v>1244</v>
      </c>
      <c r="W86" s="39" t="s">
        <v>29</v>
      </c>
      <c r="X86" s="39" t="s">
        <v>29</v>
      </c>
      <c r="Y86" s="39" t="s">
        <v>1244</v>
      </c>
      <c r="Z86" s="39" t="s">
        <v>248</v>
      </c>
      <c r="AA86" s="39" t="s">
        <v>249</v>
      </c>
      <c r="AB86" s="39" t="s">
        <v>250</v>
      </c>
      <c r="AC86" s="39" t="s">
        <v>1096</v>
      </c>
    </row>
    <row r="87" spans="1:29" hidden="1">
      <c r="A87" s="39" t="s">
        <v>1090</v>
      </c>
      <c r="B87" s="39" t="s">
        <v>244</v>
      </c>
      <c r="C87" s="39" t="s">
        <v>251</v>
      </c>
      <c r="D87" s="39" t="s">
        <v>246</v>
      </c>
      <c r="E87" s="40">
        <v>77</v>
      </c>
      <c r="F87" s="40">
        <v>1</v>
      </c>
      <c r="G87" s="40">
        <v>71</v>
      </c>
      <c r="H87" s="40">
        <v>3</v>
      </c>
      <c r="I87" s="40">
        <v>2</v>
      </c>
      <c r="J87" s="40">
        <v>5</v>
      </c>
      <c r="K87" s="40">
        <v>11</v>
      </c>
      <c r="L87" s="40">
        <v>40</v>
      </c>
      <c r="M87" s="40">
        <v>0</v>
      </c>
      <c r="N87" s="40">
        <v>0</v>
      </c>
      <c r="O87" s="40">
        <v>0</v>
      </c>
      <c r="P87" s="39" t="s">
        <v>688</v>
      </c>
      <c r="Q87" s="39" t="s">
        <v>1246</v>
      </c>
      <c r="R87" s="39" t="s">
        <v>53</v>
      </c>
      <c r="S87" s="39" t="s">
        <v>1247</v>
      </c>
      <c r="T87" s="39" t="s">
        <v>762</v>
      </c>
      <c r="U87" s="39" t="s">
        <v>142</v>
      </c>
      <c r="V87" s="39" t="s">
        <v>1247</v>
      </c>
      <c r="W87" s="39" t="s">
        <v>29</v>
      </c>
      <c r="X87" s="39" t="s">
        <v>29</v>
      </c>
      <c r="Y87" s="39" t="s">
        <v>1247</v>
      </c>
      <c r="Z87" s="39" t="s">
        <v>248</v>
      </c>
      <c r="AA87" s="39" t="s">
        <v>253</v>
      </c>
      <c r="AB87" s="39" t="s">
        <v>250</v>
      </c>
      <c r="AC87" s="39" t="s">
        <v>1096</v>
      </c>
    </row>
    <row r="88" spans="1:29" hidden="1">
      <c r="A88" s="39" t="s">
        <v>1090</v>
      </c>
      <c r="B88" s="39" t="s">
        <v>254</v>
      </c>
      <c r="C88" s="39" t="s">
        <v>129</v>
      </c>
      <c r="D88" s="39" t="s">
        <v>255</v>
      </c>
      <c r="E88" s="40">
        <v>881</v>
      </c>
      <c r="F88" s="40">
        <v>1</v>
      </c>
      <c r="G88" s="40">
        <v>799</v>
      </c>
      <c r="H88" s="40">
        <v>63</v>
      </c>
      <c r="I88" s="40">
        <v>18</v>
      </c>
      <c r="J88" s="40">
        <v>70</v>
      </c>
      <c r="K88" s="40">
        <v>376</v>
      </c>
      <c r="L88" s="40">
        <v>219</v>
      </c>
      <c r="M88" s="40">
        <v>0</v>
      </c>
      <c r="N88" s="40">
        <v>0</v>
      </c>
      <c r="O88" s="40">
        <v>0</v>
      </c>
      <c r="P88" s="39" t="s">
        <v>1033</v>
      </c>
      <c r="Q88" s="39" t="s">
        <v>1248</v>
      </c>
      <c r="R88" s="39" t="s">
        <v>97</v>
      </c>
      <c r="S88" s="39" t="s">
        <v>681</v>
      </c>
      <c r="T88" s="39" t="s">
        <v>1249</v>
      </c>
      <c r="U88" s="39" t="s">
        <v>237</v>
      </c>
      <c r="V88" s="39" t="s">
        <v>681</v>
      </c>
      <c r="W88" s="39" t="s">
        <v>29</v>
      </c>
      <c r="X88" s="39" t="s">
        <v>29</v>
      </c>
      <c r="Y88" s="39" t="s">
        <v>681</v>
      </c>
      <c r="Z88" s="39" t="s">
        <v>257</v>
      </c>
      <c r="AA88" s="39" t="s">
        <v>258</v>
      </c>
      <c r="AB88" s="39" t="s">
        <v>259</v>
      </c>
      <c r="AC88" s="39" t="s">
        <v>1096</v>
      </c>
    </row>
    <row r="89" spans="1:29" hidden="1">
      <c r="A89" s="39" t="s">
        <v>1090</v>
      </c>
      <c r="B89" s="39" t="s">
        <v>254</v>
      </c>
      <c r="C89" s="39" t="s">
        <v>1250</v>
      </c>
      <c r="D89" s="39" t="s">
        <v>255</v>
      </c>
      <c r="E89" s="40">
        <v>371</v>
      </c>
      <c r="F89" s="40">
        <v>1</v>
      </c>
      <c r="G89" s="40">
        <v>340</v>
      </c>
      <c r="H89" s="40">
        <v>25</v>
      </c>
      <c r="I89" s="40">
        <v>5</v>
      </c>
      <c r="J89" s="40">
        <v>28</v>
      </c>
      <c r="K89" s="40">
        <v>187</v>
      </c>
      <c r="L89" s="40">
        <v>80</v>
      </c>
      <c r="M89" s="40">
        <v>0</v>
      </c>
      <c r="N89" s="40">
        <v>0</v>
      </c>
      <c r="O89" s="40">
        <v>0</v>
      </c>
      <c r="P89" s="39" t="s">
        <v>989</v>
      </c>
      <c r="Q89" s="39" t="s">
        <v>1251</v>
      </c>
      <c r="R89" s="39" t="s">
        <v>97</v>
      </c>
      <c r="S89" s="39" t="s">
        <v>1252</v>
      </c>
      <c r="T89" s="39" t="s">
        <v>1002</v>
      </c>
      <c r="U89" s="39" t="s">
        <v>557</v>
      </c>
      <c r="V89" s="39" t="s">
        <v>1252</v>
      </c>
      <c r="W89" s="39" t="s">
        <v>29</v>
      </c>
      <c r="X89" s="39" t="s">
        <v>29</v>
      </c>
      <c r="Y89" s="39" t="s">
        <v>1252</v>
      </c>
      <c r="Z89" s="39" t="s">
        <v>257</v>
      </c>
      <c r="AA89" s="39" t="s">
        <v>258</v>
      </c>
      <c r="AB89" s="39" t="s">
        <v>259</v>
      </c>
      <c r="AC89" s="39" t="s">
        <v>1096</v>
      </c>
    </row>
    <row r="90" spans="1:29" hidden="1">
      <c r="A90" s="39" t="s">
        <v>1090</v>
      </c>
      <c r="B90" s="39" t="s">
        <v>254</v>
      </c>
      <c r="C90" s="39" t="s">
        <v>263</v>
      </c>
      <c r="D90" s="39" t="s">
        <v>255</v>
      </c>
      <c r="E90" s="40">
        <v>72</v>
      </c>
      <c r="F90" s="40">
        <v>1</v>
      </c>
      <c r="G90" s="40">
        <v>68</v>
      </c>
      <c r="H90" s="40">
        <v>1</v>
      </c>
      <c r="I90" s="40">
        <v>2</v>
      </c>
      <c r="J90" s="40">
        <v>2</v>
      </c>
      <c r="K90" s="40">
        <v>7</v>
      </c>
      <c r="L90" s="40">
        <v>39</v>
      </c>
      <c r="M90" s="40">
        <v>0</v>
      </c>
      <c r="N90" s="40">
        <v>0</v>
      </c>
      <c r="O90" s="40">
        <v>0</v>
      </c>
      <c r="P90" s="39" t="s">
        <v>1253</v>
      </c>
      <c r="Q90" s="39" t="s">
        <v>1232</v>
      </c>
      <c r="R90" s="39" t="s">
        <v>957</v>
      </c>
      <c r="S90" s="39" t="s">
        <v>231</v>
      </c>
      <c r="T90" s="39" t="s">
        <v>231</v>
      </c>
      <c r="U90" s="39" t="s">
        <v>101</v>
      </c>
      <c r="V90" s="39" t="s">
        <v>231</v>
      </c>
      <c r="W90" s="39" t="s">
        <v>29</v>
      </c>
      <c r="X90" s="39" t="s">
        <v>29</v>
      </c>
      <c r="Y90" s="39" t="s">
        <v>231</v>
      </c>
      <c r="Z90" s="39" t="s">
        <v>257</v>
      </c>
      <c r="AA90" s="39" t="s">
        <v>262</v>
      </c>
      <c r="AB90" s="39" t="s">
        <v>259</v>
      </c>
      <c r="AC90" s="39" t="s">
        <v>1096</v>
      </c>
    </row>
    <row r="91" spans="1:29" hidden="1">
      <c r="A91" s="39" t="s">
        <v>1090</v>
      </c>
      <c r="B91" s="39" t="s">
        <v>254</v>
      </c>
      <c r="C91" s="39" t="s">
        <v>264</v>
      </c>
      <c r="D91" s="39" t="s">
        <v>255</v>
      </c>
      <c r="E91" s="40">
        <v>51</v>
      </c>
      <c r="F91" s="40">
        <v>0</v>
      </c>
      <c r="G91" s="40">
        <v>44</v>
      </c>
      <c r="H91" s="40">
        <v>7</v>
      </c>
      <c r="I91" s="40">
        <v>0</v>
      </c>
      <c r="J91" s="40">
        <v>5</v>
      </c>
      <c r="K91" s="40">
        <v>9</v>
      </c>
      <c r="L91" s="40">
        <v>25</v>
      </c>
      <c r="M91" s="40">
        <v>0</v>
      </c>
      <c r="N91" s="40">
        <v>0</v>
      </c>
      <c r="O91" s="40">
        <v>0</v>
      </c>
      <c r="P91" s="39" t="s">
        <v>29</v>
      </c>
      <c r="Q91" s="39" t="s">
        <v>1254</v>
      </c>
      <c r="R91" s="39" t="s">
        <v>142</v>
      </c>
      <c r="S91" s="39" t="s">
        <v>29</v>
      </c>
      <c r="T91" s="39" t="s">
        <v>1255</v>
      </c>
      <c r="U91" s="39" t="s">
        <v>114</v>
      </c>
      <c r="V91" s="39" t="s">
        <v>29</v>
      </c>
      <c r="W91" s="39" t="s">
        <v>29</v>
      </c>
      <c r="X91" s="39" t="s">
        <v>29</v>
      </c>
      <c r="Y91" s="39" t="s">
        <v>29</v>
      </c>
      <c r="Z91" s="39" t="s">
        <v>257</v>
      </c>
      <c r="AA91" s="39" t="s">
        <v>265</v>
      </c>
      <c r="AB91" s="39" t="s">
        <v>259</v>
      </c>
      <c r="AC91" s="39" t="s">
        <v>1096</v>
      </c>
    </row>
    <row r="92" spans="1:29" hidden="1">
      <c r="A92" s="39" t="s">
        <v>1090</v>
      </c>
      <c r="B92" s="39" t="s">
        <v>254</v>
      </c>
      <c r="C92" s="39" t="s">
        <v>1256</v>
      </c>
      <c r="D92" s="39" t="s">
        <v>255</v>
      </c>
      <c r="E92" s="40">
        <v>26</v>
      </c>
      <c r="F92" s="40">
        <v>0</v>
      </c>
      <c r="G92" s="40">
        <v>25</v>
      </c>
      <c r="H92" s="40">
        <v>0</v>
      </c>
      <c r="I92" s="40">
        <v>1</v>
      </c>
      <c r="J92" s="40">
        <v>1</v>
      </c>
      <c r="K92" s="40">
        <v>8</v>
      </c>
      <c r="L92" s="40">
        <v>9</v>
      </c>
      <c r="M92" s="40">
        <v>0</v>
      </c>
      <c r="N92" s="40">
        <v>0</v>
      </c>
      <c r="O92" s="40">
        <v>0</v>
      </c>
      <c r="P92" s="39" t="s">
        <v>29</v>
      </c>
      <c r="Q92" s="39" t="s">
        <v>1025</v>
      </c>
      <c r="R92" s="39" t="s">
        <v>29</v>
      </c>
      <c r="S92" s="39" t="s">
        <v>166</v>
      </c>
      <c r="T92" s="39" t="s">
        <v>166</v>
      </c>
      <c r="U92" s="39" t="s">
        <v>163</v>
      </c>
      <c r="V92" s="39" t="s">
        <v>166</v>
      </c>
      <c r="W92" s="39" t="s">
        <v>29</v>
      </c>
      <c r="X92" s="39" t="s">
        <v>29</v>
      </c>
      <c r="Y92" s="39" t="s">
        <v>166</v>
      </c>
      <c r="Z92" s="39" t="s">
        <v>257</v>
      </c>
      <c r="AA92" s="39" t="s">
        <v>1257</v>
      </c>
      <c r="AB92" s="39" t="s">
        <v>259</v>
      </c>
      <c r="AC92" s="39" t="s">
        <v>1096</v>
      </c>
    </row>
    <row r="93" spans="1:29" hidden="1">
      <c r="A93" s="39" t="s">
        <v>1090</v>
      </c>
      <c r="B93" s="39" t="s">
        <v>266</v>
      </c>
      <c r="C93" s="39" t="s">
        <v>267</v>
      </c>
      <c r="D93" s="39" t="s">
        <v>268</v>
      </c>
      <c r="E93" s="40">
        <v>76</v>
      </c>
      <c r="F93" s="40">
        <v>0</v>
      </c>
      <c r="G93" s="40">
        <v>64</v>
      </c>
      <c r="H93" s="40">
        <v>7</v>
      </c>
      <c r="I93" s="40">
        <v>5</v>
      </c>
      <c r="J93" s="40">
        <v>8</v>
      </c>
      <c r="K93" s="40">
        <v>13</v>
      </c>
      <c r="L93" s="40">
        <v>45</v>
      </c>
      <c r="M93" s="40">
        <v>0</v>
      </c>
      <c r="N93" s="40">
        <v>0</v>
      </c>
      <c r="O93" s="40">
        <v>0</v>
      </c>
      <c r="P93" s="39" t="s">
        <v>29</v>
      </c>
      <c r="Q93" s="39" t="s">
        <v>1258</v>
      </c>
      <c r="R93" s="39" t="s">
        <v>38</v>
      </c>
      <c r="S93" s="39" t="s">
        <v>1259</v>
      </c>
      <c r="T93" s="39" t="s">
        <v>1260</v>
      </c>
      <c r="U93" s="39" t="s">
        <v>189</v>
      </c>
      <c r="V93" s="39" t="s">
        <v>1259</v>
      </c>
      <c r="W93" s="39" t="s">
        <v>29</v>
      </c>
      <c r="X93" s="39" t="s">
        <v>29</v>
      </c>
      <c r="Y93" s="39" t="s">
        <v>1259</v>
      </c>
      <c r="Z93" s="39" t="s">
        <v>270</v>
      </c>
      <c r="AA93" s="39" t="s">
        <v>271</v>
      </c>
      <c r="AB93" s="39" t="s">
        <v>272</v>
      </c>
      <c r="AC93" s="39" t="s">
        <v>1096</v>
      </c>
    </row>
    <row r="94" spans="1:29" hidden="1">
      <c r="A94" s="39" t="s">
        <v>1090</v>
      </c>
      <c r="B94" s="39" t="s">
        <v>273</v>
      </c>
      <c r="C94" s="39" t="s">
        <v>274</v>
      </c>
      <c r="D94" s="39" t="s">
        <v>275</v>
      </c>
      <c r="E94" s="40">
        <v>362</v>
      </c>
      <c r="F94" s="40">
        <v>0</v>
      </c>
      <c r="G94" s="40">
        <v>310</v>
      </c>
      <c r="H94" s="40">
        <v>46</v>
      </c>
      <c r="I94" s="40">
        <v>6</v>
      </c>
      <c r="J94" s="40">
        <v>45</v>
      </c>
      <c r="K94" s="40">
        <v>119</v>
      </c>
      <c r="L94" s="40">
        <v>130</v>
      </c>
      <c r="M94" s="40">
        <v>0</v>
      </c>
      <c r="N94" s="40">
        <v>0</v>
      </c>
      <c r="O94" s="40">
        <v>0</v>
      </c>
      <c r="P94" s="39" t="s">
        <v>29</v>
      </c>
      <c r="Q94" s="39" t="s">
        <v>1261</v>
      </c>
      <c r="R94" s="39" t="s">
        <v>72</v>
      </c>
      <c r="S94" s="39" t="s">
        <v>820</v>
      </c>
      <c r="T94" s="39" t="s">
        <v>1262</v>
      </c>
      <c r="U94" s="39" t="s">
        <v>99</v>
      </c>
      <c r="V94" s="39" t="s">
        <v>820</v>
      </c>
      <c r="W94" s="39" t="s">
        <v>29</v>
      </c>
      <c r="X94" s="39" t="s">
        <v>29</v>
      </c>
      <c r="Y94" s="39" t="s">
        <v>820</v>
      </c>
      <c r="Z94" s="39" t="s">
        <v>276</v>
      </c>
      <c r="AA94" s="39" t="s">
        <v>197</v>
      </c>
      <c r="AB94" s="39" t="s">
        <v>277</v>
      </c>
      <c r="AC94" s="39" t="s">
        <v>1096</v>
      </c>
    </row>
    <row r="95" spans="1:29" hidden="1">
      <c r="A95" s="39" t="s">
        <v>1090</v>
      </c>
      <c r="B95" s="39" t="s">
        <v>273</v>
      </c>
      <c r="C95" s="39" t="s">
        <v>134</v>
      </c>
      <c r="D95" s="39" t="s">
        <v>275</v>
      </c>
      <c r="E95" s="40">
        <v>350</v>
      </c>
      <c r="F95" s="40">
        <v>0</v>
      </c>
      <c r="G95" s="40">
        <v>274</v>
      </c>
      <c r="H95" s="40">
        <v>62</v>
      </c>
      <c r="I95" s="40">
        <v>14</v>
      </c>
      <c r="J95" s="40">
        <v>67</v>
      </c>
      <c r="K95" s="40">
        <v>125</v>
      </c>
      <c r="L95" s="40">
        <v>109</v>
      </c>
      <c r="M95" s="40">
        <v>0</v>
      </c>
      <c r="N95" s="40">
        <v>0</v>
      </c>
      <c r="O95" s="40">
        <v>0</v>
      </c>
      <c r="P95" s="39" t="s">
        <v>29</v>
      </c>
      <c r="Q95" s="39" t="s">
        <v>1019</v>
      </c>
      <c r="R95" s="39" t="s">
        <v>114</v>
      </c>
      <c r="S95" s="39" t="s">
        <v>53</v>
      </c>
      <c r="T95" s="39" t="s">
        <v>1263</v>
      </c>
      <c r="U95" s="39" t="s">
        <v>241</v>
      </c>
      <c r="V95" s="39" t="s">
        <v>53</v>
      </c>
      <c r="W95" s="39" t="s">
        <v>29</v>
      </c>
      <c r="X95" s="39" t="s">
        <v>29</v>
      </c>
      <c r="Y95" s="39" t="s">
        <v>53</v>
      </c>
      <c r="Z95" s="39" t="s">
        <v>276</v>
      </c>
      <c r="AA95" s="39" t="s">
        <v>278</v>
      </c>
      <c r="AB95" s="39" t="s">
        <v>277</v>
      </c>
      <c r="AC95" s="39" t="s">
        <v>1096</v>
      </c>
    </row>
    <row r="96" spans="1:29" hidden="1">
      <c r="A96" s="39" t="s">
        <v>1090</v>
      </c>
      <c r="B96" s="39" t="s">
        <v>273</v>
      </c>
      <c r="C96" s="39" t="s">
        <v>279</v>
      </c>
      <c r="D96" s="39" t="s">
        <v>275</v>
      </c>
      <c r="E96" s="40">
        <v>289</v>
      </c>
      <c r="F96" s="40">
        <v>0</v>
      </c>
      <c r="G96" s="40">
        <v>234</v>
      </c>
      <c r="H96" s="40">
        <v>49</v>
      </c>
      <c r="I96" s="40">
        <v>6</v>
      </c>
      <c r="J96" s="40">
        <v>46</v>
      </c>
      <c r="K96" s="40">
        <v>139</v>
      </c>
      <c r="L96" s="40">
        <v>57</v>
      </c>
      <c r="M96" s="40">
        <v>0</v>
      </c>
      <c r="N96" s="40">
        <v>0</v>
      </c>
      <c r="O96" s="40">
        <v>0</v>
      </c>
      <c r="P96" s="39" t="s">
        <v>29</v>
      </c>
      <c r="Q96" s="39" t="s">
        <v>1264</v>
      </c>
      <c r="R96" s="39" t="s">
        <v>189</v>
      </c>
      <c r="S96" s="39" t="s">
        <v>710</v>
      </c>
      <c r="T96" s="39" t="s">
        <v>1265</v>
      </c>
      <c r="U96" s="39" t="s">
        <v>1266</v>
      </c>
      <c r="V96" s="39" t="s">
        <v>710</v>
      </c>
      <c r="W96" s="39" t="s">
        <v>29</v>
      </c>
      <c r="X96" s="39" t="s">
        <v>29</v>
      </c>
      <c r="Y96" s="39" t="s">
        <v>710</v>
      </c>
      <c r="Z96" s="39" t="s">
        <v>276</v>
      </c>
      <c r="AA96" s="39" t="s">
        <v>281</v>
      </c>
      <c r="AB96" s="39" t="s">
        <v>277</v>
      </c>
      <c r="AC96" s="39" t="s">
        <v>1096</v>
      </c>
    </row>
    <row r="97" spans="1:29" hidden="1">
      <c r="A97" s="39" t="s">
        <v>1090</v>
      </c>
      <c r="B97" s="39" t="s">
        <v>273</v>
      </c>
      <c r="C97" s="39" t="s">
        <v>282</v>
      </c>
      <c r="D97" s="39" t="s">
        <v>275</v>
      </c>
      <c r="E97" s="40">
        <v>255</v>
      </c>
      <c r="F97" s="40">
        <v>0</v>
      </c>
      <c r="G97" s="40">
        <v>197</v>
      </c>
      <c r="H97" s="40">
        <v>53</v>
      </c>
      <c r="I97" s="40">
        <v>5</v>
      </c>
      <c r="J97" s="40">
        <v>51</v>
      </c>
      <c r="K97" s="40">
        <v>100</v>
      </c>
      <c r="L97" s="40">
        <v>46</v>
      </c>
      <c r="M97" s="40">
        <v>0</v>
      </c>
      <c r="N97" s="40">
        <v>0</v>
      </c>
      <c r="O97" s="40">
        <v>0</v>
      </c>
      <c r="P97" s="39" t="s">
        <v>29</v>
      </c>
      <c r="Q97" s="39" t="s">
        <v>1267</v>
      </c>
      <c r="R97" s="39" t="s">
        <v>376</v>
      </c>
      <c r="S97" s="39" t="s">
        <v>1056</v>
      </c>
      <c r="T97" s="39" t="s">
        <v>68</v>
      </c>
      <c r="U97" s="39" t="s">
        <v>298</v>
      </c>
      <c r="V97" s="39" t="s">
        <v>1056</v>
      </c>
      <c r="W97" s="39" t="s">
        <v>29</v>
      </c>
      <c r="X97" s="39" t="s">
        <v>29</v>
      </c>
      <c r="Y97" s="39" t="s">
        <v>1056</v>
      </c>
      <c r="Z97" s="39" t="s">
        <v>276</v>
      </c>
      <c r="AA97" s="39" t="s">
        <v>205</v>
      </c>
      <c r="AB97" s="39" t="s">
        <v>277</v>
      </c>
      <c r="AC97" s="39" t="s">
        <v>1096</v>
      </c>
    </row>
    <row r="98" spans="1:29" hidden="1">
      <c r="A98" s="39" t="s">
        <v>1090</v>
      </c>
      <c r="B98" s="39" t="s">
        <v>273</v>
      </c>
      <c r="C98" s="39" t="s">
        <v>283</v>
      </c>
      <c r="D98" s="39" t="s">
        <v>275</v>
      </c>
      <c r="E98" s="40">
        <v>607</v>
      </c>
      <c r="F98" s="40">
        <v>0</v>
      </c>
      <c r="G98" s="40">
        <v>479</v>
      </c>
      <c r="H98" s="40">
        <v>117</v>
      </c>
      <c r="I98" s="40">
        <v>11</v>
      </c>
      <c r="J98" s="40">
        <v>109</v>
      </c>
      <c r="K98" s="40">
        <v>226</v>
      </c>
      <c r="L98" s="40">
        <v>160</v>
      </c>
      <c r="M98" s="40">
        <v>0</v>
      </c>
      <c r="N98" s="40">
        <v>0</v>
      </c>
      <c r="O98" s="40">
        <v>0</v>
      </c>
      <c r="P98" s="39" t="s">
        <v>29</v>
      </c>
      <c r="Q98" s="39" t="s">
        <v>1268</v>
      </c>
      <c r="R98" s="39" t="s">
        <v>184</v>
      </c>
      <c r="S98" s="39" t="s">
        <v>1269</v>
      </c>
      <c r="T98" s="39" t="s">
        <v>1270</v>
      </c>
      <c r="U98" s="39" t="s">
        <v>83</v>
      </c>
      <c r="V98" s="39" t="s">
        <v>1269</v>
      </c>
      <c r="W98" s="39" t="s">
        <v>29</v>
      </c>
      <c r="X98" s="39" t="s">
        <v>29</v>
      </c>
      <c r="Y98" s="39" t="s">
        <v>1269</v>
      </c>
      <c r="Z98" s="39" t="s">
        <v>276</v>
      </c>
      <c r="AA98" s="39" t="s">
        <v>210</v>
      </c>
      <c r="AB98" s="39" t="s">
        <v>277</v>
      </c>
      <c r="AC98" s="39" t="s">
        <v>1096</v>
      </c>
    </row>
    <row r="99" spans="1:29" hidden="1">
      <c r="A99" s="39" t="s">
        <v>1090</v>
      </c>
      <c r="B99" s="39" t="s">
        <v>273</v>
      </c>
      <c r="C99" s="39" t="s">
        <v>285</v>
      </c>
      <c r="D99" s="39" t="s">
        <v>275</v>
      </c>
      <c r="E99" s="40">
        <v>85</v>
      </c>
      <c r="F99" s="40">
        <v>0</v>
      </c>
      <c r="G99" s="40">
        <v>78</v>
      </c>
      <c r="H99" s="40">
        <v>5</v>
      </c>
      <c r="I99" s="40">
        <v>2</v>
      </c>
      <c r="J99" s="40">
        <v>6</v>
      </c>
      <c r="K99" s="40">
        <v>32</v>
      </c>
      <c r="L99" s="40">
        <v>30</v>
      </c>
      <c r="M99" s="40">
        <v>0</v>
      </c>
      <c r="N99" s="40">
        <v>0</v>
      </c>
      <c r="O99" s="40">
        <v>0</v>
      </c>
      <c r="P99" s="39" t="s">
        <v>29</v>
      </c>
      <c r="Q99" s="39" t="s">
        <v>1271</v>
      </c>
      <c r="R99" s="39" t="s">
        <v>40</v>
      </c>
      <c r="S99" s="39" t="s">
        <v>1130</v>
      </c>
      <c r="T99" s="39" t="s">
        <v>1272</v>
      </c>
      <c r="U99" s="39" t="s">
        <v>56</v>
      </c>
      <c r="V99" s="39" t="s">
        <v>1130</v>
      </c>
      <c r="W99" s="39" t="s">
        <v>29</v>
      </c>
      <c r="X99" s="39" t="s">
        <v>29</v>
      </c>
      <c r="Y99" s="39" t="s">
        <v>1130</v>
      </c>
      <c r="Z99" s="39" t="s">
        <v>276</v>
      </c>
      <c r="AA99" s="39" t="s">
        <v>286</v>
      </c>
      <c r="AB99" s="39" t="s">
        <v>277</v>
      </c>
      <c r="AC99" s="39" t="s">
        <v>1096</v>
      </c>
    </row>
    <row r="100" spans="1:29" hidden="1">
      <c r="A100" s="39" t="s">
        <v>1090</v>
      </c>
      <c r="B100" s="39" t="s">
        <v>273</v>
      </c>
      <c r="C100" s="39" t="s">
        <v>287</v>
      </c>
      <c r="D100" s="39" t="s">
        <v>275</v>
      </c>
      <c r="E100" s="40">
        <v>128</v>
      </c>
      <c r="F100" s="40">
        <v>0</v>
      </c>
      <c r="G100" s="40">
        <v>96</v>
      </c>
      <c r="H100" s="40">
        <v>29</v>
      </c>
      <c r="I100" s="40">
        <v>3</v>
      </c>
      <c r="J100" s="40">
        <v>27</v>
      </c>
      <c r="K100" s="40">
        <v>58</v>
      </c>
      <c r="L100" s="40">
        <v>25</v>
      </c>
      <c r="M100" s="40">
        <v>0</v>
      </c>
      <c r="N100" s="40">
        <v>0</v>
      </c>
      <c r="O100" s="40">
        <v>0</v>
      </c>
      <c r="P100" s="39" t="s">
        <v>29</v>
      </c>
      <c r="Q100" s="39" t="s">
        <v>1053</v>
      </c>
      <c r="R100" s="39" t="s">
        <v>170</v>
      </c>
      <c r="S100" s="39" t="s">
        <v>704</v>
      </c>
      <c r="T100" s="39" t="s">
        <v>1273</v>
      </c>
      <c r="U100" s="39" t="s">
        <v>998</v>
      </c>
      <c r="V100" s="39" t="s">
        <v>704</v>
      </c>
      <c r="W100" s="39" t="s">
        <v>29</v>
      </c>
      <c r="X100" s="39" t="s">
        <v>29</v>
      </c>
      <c r="Y100" s="39" t="s">
        <v>704</v>
      </c>
      <c r="Z100" s="39" t="s">
        <v>276</v>
      </c>
      <c r="AA100" s="39" t="s">
        <v>143</v>
      </c>
      <c r="AB100" s="39" t="s">
        <v>277</v>
      </c>
      <c r="AC100" s="39" t="s">
        <v>1096</v>
      </c>
    </row>
    <row r="101" spans="1:29" hidden="1">
      <c r="A101" s="39" t="s">
        <v>1090</v>
      </c>
      <c r="B101" s="39" t="s">
        <v>273</v>
      </c>
      <c r="C101" s="39" t="s">
        <v>289</v>
      </c>
      <c r="D101" s="39" t="s">
        <v>275</v>
      </c>
      <c r="E101" s="40">
        <v>261</v>
      </c>
      <c r="F101" s="40">
        <v>0</v>
      </c>
      <c r="G101" s="40">
        <v>220</v>
      </c>
      <c r="H101" s="40">
        <v>33</v>
      </c>
      <c r="I101" s="40">
        <v>8</v>
      </c>
      <c r="J101" s="40">
        <v>35</v>
      </c>
      <c r="K101" s="40">
        <v>108</v>
      </c>
      <c r="L101" s="40">
        <v>73</v>
      </c>
      <c r="M101" s="40">
        <v>0</v>
      </c>
      <c r="N101" s="40">
        <v>0</v>
      </c>
      <c r="O101" s="40">
        <v>0</v>
      </c>
      <c r="P101" s="39" t="s">
        <v>29</v>
      </c>
      <c r="Q101" s="39" t="s">
        <v>1274</v>
      </c>
      <c r="R101" s="39" t="s">
        <v>72</v>
      </c>
      <c r="S101" s="39" t="s">
        <v>1275</v>
      </c>
      <c r="T101" s="39" t="s">
        <v>743</v>
      </c>
      <c r="U101" s="39" t="s">
        <v>658</v>
      </c>
      <c r="V101" s="39" t="s">
        <v>1275</v>
      </c>
      <c r="W101" s="39" t="s">
        <v>29</v>
      </c>
      <c r="X101" s="39" t="s">
        <v>29</v>
      </c>
      <c r="Y101" s="39" t="s">
        <v>1275</v>
      </c>
      <c r="Z101" s="39" t="s">
        <v>276</v>
      </c>
      <c r="AA101" s="39" t="s">
        <v>291</v>
      </c>
      <c r="AB101" s="39" t="s">
        <v>277</v>
      </c>
      <c r="AC101" s="39" t="s">
        <v>1096</v>
      </c>
    </row>
    <row r="102" spans="1:29" hidden="1">
      <c r="A102" s="39" t="s">
        <v>1090</v>
      </c>
      <c r="B102" s="39" t="s">
        <v>273</v>
      </c>
      <c r="C102" s="39" t="s">
        <v>1007</v>
      </c>
      <c r="D102" s="39" t="s">
        <v>275</v>
      </c>
      <c r="E102" s="40">
        <v>157</v>
      </c>
      <c r="F102" s="40">
        <v>0</v>
      </c>
      <c r="G102" s="40">
        <v>133</v>
      </c>
      <c r="H102" s="40">
        <v>15</v>
      </c>
      <c r="I102" s="40">
        <v>9</v>
      </c>
      <c r="J102" s="40">
        <v>22</v>
      </c>
      <c r="K102" s="40">
        <v>58</v>
      </c>
      <c r="L102" s="40">
        <v>45</v>
      </c>
      <c r="M102" s="40">
        <v>0</v>
      </c>
      <c r="N102" s="40">
        <v>0</v>
      </c>
      <c r="O102" s="40">
        <v>0</v>
      </c>
      <c r="P102" s="39" t="s">
        <v>29</v>
      </c>
      <c r="Q102" s="39" t="s">
        <v>1276</v>
      </c>
      <c r="R102" s="39" t="s">
        <v>101</v>
      </c>
      <c r="S102" s="39" t="s">
        <v>1277</v>
      </c>
      <c r="T102" s="39" t="s">
        <v>1278</v>
      </c>
      <c r="U102" s="39" t="s">
        <v>83</v>
      </c>
      <c r="V102" s="39" t="s">
        <v>1277</v>
      </c>
      <c r="W102" s="39" t="s">
        <v>29</v>
      </c>
      <c r="X102" s="39" t="s">
        <v>29</v>
      </c>
      <c r="Y102" s="39" t="s">
        <v>1277</v>
      </c>
      <c r="Z102" s="39" t="s">
        <v>276</v>
      </c>
      <c r="AA102" s="39" t="s">
        <v>1008</v>
      </c>
      <c r="AB102" s="39" t="s">
        <v>277</v>
      </c>
      <c r="AC102" s="39" t="s">
        <v>1096</v>
      </c>
    </row>
    <row r="103" spans="1:29" hidden="1">
      <c r="A103" s="39" t="s">
        <v>1090</v>
      </c>
      <c r="B103" s="39" t="s">
        <v>273</v>
      </c>
      <c r="C103" s="39" t="s">
        <v>1009</v>
      </c>
      <c r="D103" s="39" t="s">
        <v>275</v>
      </c>
      <c r="E103" s="40">
        <v>31</v>
      </c>
      <c r="F103" s="40">
        <v>0</v>
      </c>
      <c r="G103" s="40">
        <v>27</v>
      </c>
      <c r="H103" s="40">
        <v>4</v>
      </c>
      <c r="I103" s="40">
        <v>0</v>
      </c>
      <c r="J103" s="40">
        <v>2</v>
      </c>
      <c r="K103" s="40">
        <v>13</v>
      </c>
      <c r="L103" s="40">
        <v>12</v>
      </c>
      <c r="M103" s="40">
        <v>0</v>
      </c>
      <c r="N103" s="40">
        <v>0</v>
      </c>
      <c r="O103" s="40">
        <v>0</v>
      </c>
      <c r="P103" s="39" t="s">
        <v>29</v>
      </c>
      <c r="Q103" s="39" t="s">
        <v>1065</v>
      </c>
      <c r="R103" s="39" t="s">
        <v>72</v>
      </c>
      <c r="S103" s="39" t="s">
        <v>29</v>
      </c>
      <c r="T103" s="39" t="s">
        <v>977</v>
      </c>
      <c r="U103" s="39" t="s">
        <v>386</v>
      </c>
      <c r="V103" s="39" t="s">
        <v>29</v>
      </c>
      <c r="W103" s="39" t="s">
        <v>29</v>
      </c>
      <c r="X103" s="39" t="s">
        <v>29</v>
      </c>
      <c r="Y103" s="39" t="s">
        <v>29</v>
      </c>
      <c r="Z103" s="39" t="s">
        <v>276</v>
      </c>
      <c r="AA103" s="39" t="s">
        <v>1011</v>
      </c>
      <c r="AB103" s="39" t="s">
        <v>277</v>
      </c>
      <c r="AC103" s="39" t="s">
        <v>1096</v>
      </c>
    </row>
    <row r="104" spans="1:29" hidden="1">
      <c r="A104" s="39" t="s">
        <v>1090</v>
      </c>
      <c r="B104" s="39" t="s">
        <v>273</v>
      </c>
      <c r="C104" s="39" t="s">
        <v>1279</v>
      </c>
      <c r="D104" s="39" t="s">
        <v>275</v>
      </c>
      <c r="E104" s="40">
        <v>145</v>
      </c>
      <c r="F104" s="40">
        <v>3</v>
      </c>
      <c r="G104" s="40">
        <v>114</v>
      </c>
      <c r="H104" s="40">
        <v>24</v>
      </c>
      <c r="I104" s="40">
        <v>4</v>
      </c>
      <c r="J104" s="40">
        <v>24</v>
      </c>
      <c r="K104" s="40">
        <v>65</v>
      </c>
      <c r="L104" s="40">
        <v>23</v>
      </c>
      <c r="M104" s="40">
        <v>0</v>
      </c>
      <c r="N104" s="40">
        <v>0</v>
      </c>
      <c r="O104" s="40">
        <v>0</v>
      </c>
      <c r="P104" s="39" t="s">
        <v>1280</v>
      </c>
      <c r="Q104" s="39" t="s">
        <v>1281</v>
      </c>
      <c r="R104" s="39" t="s">
        <v>189</v>
      </c>
      <c r="S104" s="39" t="s">
        <v>1282</v>
      </c>
      <c r="T104" s="39" t="s">
        <v>1283</v>
      </c>
      <c r="U104" s="39" t="s">
        <v>998</v>
      </c>
      <c r="V104" s="39" t="s">
        <v>1282</v>
      </c>
      <c r="W104" s="39" t="s">
        <v>29</v>
      </c>
      <c r="X104" s="39" t="s">
        <v>29</v>
      </c>
      <c r="Y104" s="39" t="s">
        <v>1282</v>
      </c>
      <c r="Z104" s="39" t="s">
        <v>276</v>
      </c>
      <c r="AA104" s="39" t="s">
        <v>143</v>
      </c>
      <c r="AB104" s="39" t="s">
        <v>277</v>
      </c>
      <c r="AC104" s="39" t="s">
        <v>1096</v>
      </c>
    </row>
    <row r="105" spans="1:29" hidden="1">
      <c r="A105" s="39" t="s">
        <v>1090</v>
      </c>
      <c r="B105" s="39" t="s">
        <v>273</v>
      </c>
      <c r="C105" s="39" t="s">
        <v>292</v>
      </c>
      <c r="D105" s="39" t="s">
        <v>275</v>
      </c>
      <c r="E105" s="40">
        <v>46</v>
      </c>
      <c r="F105" s="40">
        <v>0</v>
      </c>
      <c r="G105" s="40">
        <v>40</v>
      </c>
      <c r="H105" s="40">
        <v>6</v>
      </c>
      <c r="I105" s="40">
        <v>0</v>
      </c>
      <c r="J105" s="40">
        <v>6</v>
      </c>
      <c r="K105" s="40">
        <v>9</v>
      </c>
      <c r="L105" s="40">
        <v>20</v>
      </c>
      <c r="M105" s="40">
        <v>0</v>
      </c>
      <c r="N105" s="40">
        <v>0</v>
      </c>
      <c r="O105" s="40">
        <v>0</v>
      </c>
      <c r="P105" s="39" t="s">
        <v>29</v>
      </c>
      <c r="Q105" s="39" t="s">
        <v>1048</v>
      </c>
      <c r="R105" s="39" t="s">
        <v>72</v>
      </c>
      <c r="S105" s="39" t="s">
        <v>29</v>
      </c>
      <c r="T105" s="39" t="s">
        <v>269</v>
      </c>
      <c r="U105" s="39" t="s">
        <v>68</v>
      </c>
      <c r="V105" s="39" t="s">
        <v>29</v>
      </c>
      <c r="W105" s="39" t="s">
        <v>29</v>
      </c>
      <c r="X105" s="39" t="s">
        <v>29</v>
      </c>
      <c r="Y105" s="39" t="s">
        <v>29</v>
      </c>
      <c r="Z105" s="39" t="s">
        <v>276</v>
      </c>
      <c r="AA105" s="39" t="s">
        <v>293</v>
      </c>
      <c r="AB105" s="39" t="s">
        <v>277</v>
      </c>
      <c r="AC105" s="39" t="s">
        <v>1096</v>
      </c>
    </row>
    <row r="106" spans="1:29" hidden="1">
      <c r="A106" s="39" t="s">
        <v>1090</v>
      </c>
      <c r="B106" s="39" t="s">
        <v>273</v>
      </c>
      <c r="C106" s="39" t="s">
        <v>294</v>
      </c>
      <c r="D106" s="39" t="s">
        <v>275</v>
      </c>
      <c r="E106" s="40">
        <v>49</v>
      </c>
      <c r="F106" s="40">
        <v>0</v>
      </c>
      <c r="G106" s="40">
        <v>48</v>
      </c>
      <c r="H106" s="40">
        <v>1</v>
      </c>
      <c r="I106" s="40">
        <v>0</v>
      </c>
      <c r="J106" s="40">
        <v>1</v>
      </c>
      <c r="K106" s="40">
        <v>8</v>
      </c>
      <c r="L106" s="40">
        <v>25</v>
      </c>
      <c r="M106" s="40">
        <v>0</v>
      </c>
      <c r="N106" s="40">
        <v>0</v>
      </c>
      <c r="O106" s="40">
        <v>0</v>
      </c>
      <c r="P106" s="39" t="s">
        <v>29</v>
      </c>
      <c r="Q106" s="39" t="s">
        <v>1284</v>
      </c>
      <c r="R106" s="39" t="s">
        <v>960</v>
      </c>
      <c r="S106" s="39" t="s">
        <v>29</v>
      </c>
      <c r="T106" s="39" t="s">
        <v>681</v>
      </c>
      <c r="U106" s="39" t="s">
        <v>261</v>
      </c>
      <c r="V106" s="39" t="s">
        <v>29</v>
      </c>
      <c r="W106" s="39" t="s">
        <v>29</v>
      </c>
      <c r="X106" s="39" t="s">
        <v>29</v>
      </c>
      <c r="Y106" s="39" t="s">
        <v>29</v>
      </c>
      <c r="Z106" s="39" t="s">
        <v>276</v>
      </c>
      <c r="AA106" s="39" t="s">
        <v>295</v>
      </c>
      <c r="AB106" s="39" t="s">
        <v>277</v>
      </c>
      <c r="AC106" s="39" t="s">
        <v>1096</v>
      </c>
    </row>
    <row r="107" spans="1:29" hidden="1">
      <c r="A107" s="39" t="s">
        <v>1090</v>
      </c>
      <c r="B107" s="39" t="s">
        <v>273</v>
      </c>
      <c r="C107" s="39" t="s">
        <v>296</v>
      </c>
      <c r="D107" s="39" t="s">
        <v>275</v>
      </c>
      <c r="E107" s="40">
        <v>33</v>
      </c>
      <c r="F107" s="40">
        <v>0</v>
      </c>
      <c r="G107" s="40">
        <v>29</v>
      </c>
      <c r="H107" s="40">
        <v>4</v>
      </c>
      <c r="I107" s="40">
        <v>0</v>
      </c>
      <c r="J107" s="40">
        <v>1</v>
      </c>
      <c r="K107" s="40">
        <v>8</v>
      </c>
      <c r="L107" s="40">
        <v>18</v>
      </c>
      <c r="M107" s="40">
        <v>0</v>
      </c>
      <c r="N107" s="40">
        <v>0</v>
      </c>
      <c r="O107" s="40">
        <v>0</v>
      </c>
      <c r="P107" s="39" t="s">
        <v>29</v>
      </c>
      <c r="Q107" s="39" t="s">
        <v>1233</v>
      </c>
      <c r="R107" s="39" t="s">
        <v>59</v>
      </c>
      <c r="S107" s="39" t="s">
        <v>29</v>
      </c>
      <c r="T107" s="39" t="s">
        <v>675</v>
      </c>
      <c r="U107" s="39" t="s">
        <v>151</v>
      </c>
      <c r="V107" s="39" t="s">
        <v>29</v>
      </c>
      <c r="W107" s="39" t="s">
        <v>29</v>
      </c>
      <c r="X107" s="39" t="s">
        <v>29</v>
      </c>
      <c r="Y107" s="39" t="s">
        <v>29</v>
      </c>
      <c r="Z107" s="39" t="s">
        <v>276</v>
      </c>
      <c r="AA107" s="39" t="s">
        <v>299</v>
      </c>
      <c r="AB107" s="39" t="s">
        <v>277</v>
      </c>
      <c r="AC107" s="39" t="s">
        <v>1096</v>
      </c>
    </row>
    <row r="108" spans="1:29" hidden="1">
      <c r="A108" s="39" t="s">
        <v>1090</v>
      </c>
      <c r="B108" s="39" t="s">
        <v>273</v>
      </c>
      <c r="C108" s="39" t="s">
        <v>300</v>
      </c>
      <c r="D108" s="39" t="s">
        <v>275</v>
      </c>
      <c r="E108" s="40">
        <v>56</v>
      </c>
      <c r="F108" s="40">
        <v>1</v>
      </c>
      <c r="G108" s="40">
        <v>53</v>
      </c>
      <c r="H108" s="40">
        <v>0</v>
      </c>
      <c r="I108" s="40">
        <v>2</v>
      </c>
      <c r="J108" s="40">
        <v>1</v>
      </c>
      <c r="K108" s="40">
        <v>5</v>
      </c>
      <c r="L108" s="40">
        <v>35</v>
      </c>
      <c r="M108" s="40">
        <v>0</v>
      </c>
      <c r="N108" s="40">
        <v>0</v>
      </c>
      <c r="O108" s="40">
        <v>0</v>
      </c>
      <c r="P108" s="39" t="s">
        <v>1013</v>
      </c>
      <c r="Q108" s="39" t="s">
        <v>1285</v>
      </c>
      <c r="R108" s="39" t="s">
        <v>29</v>
      </c>
      <c r="S108" s="39" t="s">
        <v>441</v>
      </c>
      <c r="T108" s="39" t="s">
        <v>1013</v>
      </c>
      <c r="U108" s="39" t="s">
        <v>38</v>
      </c>
      <c r="V108" s="39" t="s">
        <v>441</v>
      </c>
      <c r="W108" s="39" t="s">
        <v>29</v>
      </c>
      <c r="X108" s="39" t="s">
        <v>29</v>
      </c>
      <c r="Y108" s="39" t="s">
        <v>441</v>
      </c>
      <c r="Z108" s="39" t="s">
        <v>276</v>
      </c>
      <c r="AA108" s="39" t="s">
        <v>302</v>
      </c>
      <c r="AB108" s="39" t="s">
        <v>277</v>
      </c>
      <c r="AC108" s="39" t="s">
        <v>1096</v>
      </c>
    </row>
    <row r="109" spans="1:29" hidden="1">
      <c r="A109" s="39" t="s">
        <v>1090</v>
      </c>
      <c r="B109" s="39" t="s">
        <v>273</v>
      </c>
      <c r="C109" s="39" t="s">
        <v>1014</v>
      </c>
      <c r="D109" s="39" t="s">
        <v>275</v>
      </c>
      <c r="E109" s="40">
        <v>47</v>
      </c>
      <c r="F109" s="40">
        <v>0</v>
      </c>
      <c r="G109" s="40">
        <v>29</v>
      </c>
      <c r="H109" s="40">
        <v>10</v>
      </c>
      <c r="I109" s="40">
        <v>8</v>
      </c>
      <c r="J109" s="40">
        <v>11</v>
      </c>
      <c r="K109" s="40">
        <v>6</v>
      </c>
      <c r="L109" s="40">
        <v>25</v>
      </c>
      <c r="M109" s="40">
        <v>0</v>
      </c>
      <c r="N109" s="40">
        <v>0</v>
      </c>
      <c r="O109" s="40">
        <v>0</v>
      </c>
      <c r="P109" s="39" t="s">
        <v>29</v>
      </c>
      <c r="Q109" s="39" t="s">
        <v>1286</v>
      </c>
      <c r="R109" s="39" t="s">
        <v>376</v>
      </c>
      <c r="S109" s="39" t="s">
        <v>842</v>
      </c>
      <c r="T109" s="39" t="s">
        <v>1287</v>
      </c>
      <c r="U109" s="39" t="s">
        <v>72</v>
      </c>
      <c r="V109" s="39" t="s">
        <v>842</v>
      </c>
      <c r="W109" s="39" t="s">
        <v>29</v>
      </c>
      <c r="X109" s="39" t="s">
        <v>29</v>
      </c>
      <c r="Y109" s="39" t="s">
        <v>842</v>
      </c>
      <c r="Z109" s="39" t="s">
        <v>276</v>
      </c>
      <c r="AA109" s="39" t="s">
        <v>1015</v>
      </c>
      <c r="AB109" s="39" t="s">
        <v>277</v>
      </c>
      <c r="AC109" s="39" t="s">
        <v>1096</v>
      </c>
    </row>
    <row r="110" spans="1:29" hidden="1">
      <c r="A110" s="39" t="s">
        <v>1090</v>
      </c>
      <c r="B110" s="39" t="s">
        <v>303</v>
      </c>
      <c r="C110" s="39" t="s">
        <v>304</v>
      </c>
      <c r="D110" s="39" t="s">
        <v>305</v>
      </c>
      <c r="E110" s="40">
        <v>81</v>
      </c>
      <c r="F110" s="40">
        <v>0</v>
      </c>
      <c r="G110" s="40">
        <v>71</v>
      </c>
      <c r="H110" s="40">
        <v>8</v>
      </c>
      <c r="I110" s="40">
        <v>2</v>
      </c>
      <c r="J110" s="40">
        <v>10</v>
      </c>
      <c r="K110" s="40">
        <v>33</v>
      </c>
      <c r="L110" s="40">
        <v>23</v>
      </c>
      <c r="M110" s="40">
        <v>0</v>
      </c>
      <c r="N110" s="40">
        <v>0</v>
      </c>
      <c r="O110" s="40">
        <v>0</v>
      </c>
      <c r="P110" s="39" t="s">
        <v>29</v>
      </c>
      <c r="Q110" s="39" t="s">
        <v>1021</v>
      </c>
      <c r="R110" s="39" t="s">
        <v>101</v>
      </c>
      <c r="S110" s="39" t="s">
        <v>1288</v>
      </c>
      <c r="T110" s="39" t="s">
        <v>1289</v>
      </c>
      <c r="U110" s="39" t="s">
        <v>658</v>
      </c>
      <c r="V110" s="39" t="s">
        <v>1288</v>
      </c>
      <c r="W110" s="39" t="s">
        <v>29</v>
      </c>
      <c r="X110" s="39" t="s">
        <v>29</v>
      </c>
      <c r="Y110" s="39" t="s">
        <v>1288</v>
      </c>
      <c r="Z110" s="39" t="s">
        <v>306</v>
      </c>
      <c r="AA110" s="39" t="s">
        <v>307</v>
      </c>
      <c r="AB110" s="39" t="s">
        <v>306</v>
      </c>
      <c r="AC110" s="39" t="s">
        <v>1096</v>
      </c>
    </row>
    <row r="111" spans="1:29" hidden="1">
      <c r="A111" s="39" t="s">
        <v>1090</v>
      </c>
      <c r="B111" s="39" t="s">
        <v>303</v>
      </c>
      <c r="C111" s="39" t="s">
        <v>92</v>
      </c>
      <c r="D111" s="39" t="s">
        <v>305</v>
      </c>
      <c r="E111" s="40">
        <v>24</v>
      </c>
      <c r="F111" s="40">
        <v>0</v>
      </c>
      <c r="G111" s="40">
        <v>21</v>
      </c>
      <c r="H111" s="40">
        <v>3</v>
      </c>
      <c r="I111" s="40">
        <v>0</v>
      </c>
      <c r="J111" s="40">
        <v>3</v>
      </c>
      <c r="K111" s="40">
        <v>7</v>
      </c>
      <c r="L111" s="40">
        <v>8</v>
      </c>
      <c r="M111" s="40">
        <v>0</v>
      </c>
      <c r="N111" s="40">
        <v>0</v>
      </c>
      <c r="O111" s="40">
        <v>0</v>
      </c>
      <c r="P111" s="39" t="s">
        <v>29</v>
      </c>
      <c r="Q111" s="39" t="s">
        <v>1066</v>
      </c>
      <c r="R111" s="39" t="s">
        <v>72</v>
      </c>
      <c r="S111" s="39" t="s">
        <v>29</v>
      </c>
      <c r="T111" s="39" t="s">
        <v>225</v>
      </c>
      <c r="U111" s="39" t="s">
        <v>48</v>
      </c>
      <c r="V111" s="39" t="s">
        <v>29</v>
      </c>
      <c r="W111" s="39" t="s">
        <v>29</v>
      </c>
      <c r="X111" s="39" t="s">
        <v>29</v>
      </c>
      <c r="Y111" s="39" t="s">
        <v>29</v>
      </c>
      <c r="Z111" s="39" t="s">
        <v>306</v>
      </c>
      <c r="AA111" s="39" t="s">
        <v>308</v>
      </c>
      <c r="AB111" s="39" t="s">
        <v>306</v>
      </c>
      <c r="AC111" s="39" t="s">
        <v>1096</v>
      </c>
    </row>
    <row r="112" spans="1:29" hidden="1">
      <c r="A112" s="39" t="s">
        <v>1090</v>
      </c>
      <c r="B112" s="39" t="s">
        <v>309</v>
      </c>
      <c r="C112" s="39" t="s">
        <v>310</v>
      </c>
      <c r="D112" s="39" t="s">
        <v>311</v>
      </c>
      <c r="E112" s="40">
        <v>1532</v>
      </c>
      <c r="F112" s="40">
        <v>2</v>
      </c>
      <c r="G112" s="40">
        <v>1244</v>
      </c>
      <c r="H112" s="40">
        <v>278</v>
      </c>
      <c r="I112" s="40">
        <v>8</v>
      </c>
      <c r="J112" s="40">
        <v>242</v>
      </c>
      <c r="K112" s="40">
        <v>615</v>
      </c>
      <c r="L112" s="40">
        <v>385</v>
      </c>
      <c r="M112" s="40">
        <v>0</v>
      </c>
      <c r="N112" s="40">
        <v>0</v>
      </c>
      <c r="O112" s="40">
        <v>0</v>
      </c>
      <c r="P112" s="39" t="s">
        <v>1290</v>
      </c>
      <c r="Q112" s="39" t="s">
        <v>1291</v>
      </c>
      <c r="R112" s="39" t="s">
        <v>114</v>
      </c>
      <c r="S112" s="39" t="s">
        <v>1028</v>
      </c>
      <c r="T112" s="39" t="s">
        <v>1292</v>
      </c>
      <c r="U112" s="39" t="s">
        <v>124</v>
      </c>
      <c r="V112" s="39" t="s">
        <v>1028</v>
      </c>
      <c r="W112" s="39" t="s">
        <v>29</v>
      </c>
      <c r="X112" s="39" t="s">
        <v>29</v>
      </c>
      <c r="Y112" s="39" t="s">
        <v>1028</v>
      </c>
      <c r="Z112" s="39" t="s">
        <v>312</v>
      </c>
      <c r="AA112" s="39" t="s">
        <v>313</v>
      </c>
      <c r="AB112" s="39" t="s">
        <v>314</v>
      </c>
      <c r="AC112" s="39" t="s">
        <v>1096</v>
      </c>
    </row>
    <row r="113" spans="1:29" hidden="1">
      <c r="A113" s="39" t="s">
        <v>1090</v>
      </c>
      <c r="B113" s="39" t="s">
        <v>309</v>
      </c>
      <c r="C113" s="39" t="s">
        <v>315</v>
      </c>
      <c r="D113" s="39" t="s">
        <v>311</v>
      </c>
      <c r="E113" s="40">
        <v>18</v>
      </c>
      <c r="F113" s="40">
        <v>0</v>
      </c>
      <c r="G113" s="40">
        <v>15</v>
      </c>
      <c r="H113" s="40">
        <v>3</v>
      </c>
      <c r="I113" s="40">
        <v>0</v>
      </c>
      <c r="J113" s="40">
        <v>2</v>
      </c>
      <c r="K113" s="40">
        <v>7</v>
      </c>
      <c r="L113" s="40">
        <v>5</v>
      </c>
      <c r="M113" s="40">
        <v>0</v>
      </c>
      <c r="N113" s="40">
        <v>0</v>
      </c>
      <c r="O113" s="40">
        <v>0</v>
      </c>
      <c r="P113" s="39" t="s">
        <v>29</v>
      </c>
      <c r="Q113" s="39" t="s">
        <v>932</v>
      </c>
      <c r="R113" s="39" t="s">
        <v>189</v>
      </c>
      <c r="S113" s="39" t="s">
        <v>29</v>
      </c>
      <c r="T113" s="39" t="s">
        <v>931</v>
      </c>
      <c r="U113" s="39" t="s">
        <v>298</v>
      </c>
      <c r="V113" s="39" t="s">
        <v>29</v>
      </c>
      <c r="W113" s="39" t="s">
        <v>29</v>
      </c>
      <c r="X113" s="39" t="s">
        <v>29</v>
      </c>
      <c r="Y113" s="39" t="s">
        <v>29</v>
      </c>
      <c r="Z113" s="39" t="s">
        <v>312</v>
      </c>
      <c r="AA113" s="39" t="s">
        <v>316</v>
      </c>
      <c r="AB113" s="39" t="s">
        <v>314</v>
      </c>
      <c r="AC113" s="39" t="s">
        <v>1096</v>
      </c>
    </row>
    <row r="114" spans="1:29" hidden="1">
      <c r="A114" s="39" t="s">
        <v>1090</v>
      </c>
      <c r="B114" s="39" t="s">
        <v>309</v>
      </c>
      <c r="C114" s="39" t="s">
        <v>201</v>
      </c>
      <c r="D114" s="39" t="s">
        <v>311</v>
      </c>
      <c r="E114" s="40">
        <v>486</v>
      </c>
      <c r="F114" s="40">
        <v>0</v>
      </c>
      <c r="G114" s="40">
        <v>416</v>
      </c>
      <c r="H114" s="40">
        <v>58</v>
      </c>
      <c r="I114" s="40">
        <v>12</v>
      </c>
      <c r="J114" s="40">
        <v>59</v>
      </c>
      <c r="K114" s="40">
        <v>124</v>
      </c>
      <c r="L114" s="40">
        <v>217</v>
      </c>
      <c r="M114" s="40">
        <v>0</v>
      </c>
      <c r="N114" s="40">
        <v>0</v>
      </c>
      <c r="O114" s="40">
        <v>0</v>
      </c>
      <c r="P114" s="39" t="s">
        <v>29</v>
      </c>
      <c r="Q114" s="39" t="s">
        <v>1293</v>
      </c>
      <c r="R114" s="39" t="s">
        <v>59</v>
      </c>
      <c r="S114" s="39" t="s">
        <v>1288</v>
      </c>
      <c r="T114" s="39" t="s">
        <v>1294</v>
      </c>
      <c r="U114" s="39" t="s">
        <v>318</v>
      </c>
      <c r="V114" s="39" t="s">
        <v>1288</v>
      </c>
      <c r="W114" s="39" t="s">
        <v>29</v>
      </c>
      <c r="X114" s="39" t="s">
        <v>29</v>
      </c>
      <c r="Y114" s="39" t="s">
        <v>1288</v>
      </c>
      <c r="Z114" s="39" t="s">
        <v>312</v>
      </c>
      <c r="AA114" s="39" t="s">
        <v>319</v>
      </c>
      <c r="AB114" s="39" t="s">
        <v>314</v>
      </c>
      <c r="AC114" s="39" t="s">
        <v>1096</v>
      </c>
    </row>
    <row r="115" spans="1:29" hidden="1">
      <c r="A115" s="39" t="s">
        <v>1090</v>
      </c>
      <c r="B115" s="39" t="s">
        <v>309</v>
      </c>
      <c r="C115" s="39" t="s">
        <v>88</v>
      </c>
      <c r="D115" s="39" t="s">
        <v>311</v>
      </c>
      <c r="E115" s="40">
        <v>329</v>
      </c>
      <c r="F115" s="40">
        <v>0</v>
      </c>
      <c r="G115" s="40">
        <v>264</v>
      </c>
      <c r="H115" s="40">
        <v>59</v>
      </c>
      <c r="I115" s="40">
        <v>6</v>
      </c>
      <c r="J115" s="40">
        <v>50</v>
      </c>
      <c r="K115" s="40">
        <v>116</v>
      </c>
      <c r="L115" s="40">
        <v>89</v>
      </c>
      <c r="M115" s="40">
        <v>0</v>
      </c>
      <c r="N115" s="40">
        <v>0</v>
      </c>
      <c r="O115" s="40">
        <v>0</v>
      </c>
      <c r="P115" s="39" t="s">
        <v>29</v>
      </c>
      <c r="Q115" s="39" t="s">
        <v>1295</v>
      </c>
      <c r="R115" s="39" t="s">
        <v>114</v>
      </c>
      <c r="S115" s="39" t="s">
        <v>1022</v>
      </c>
      <c r="T115" s="39" t="s">
        <v>1296</v>
      </c>
      <c r="U115" s="39" t="s">
        <v>247</v>
      </c>
      <c r="V115" s="39" t="s">
        <v>1022</v>
      </c>
      <c r="W115" s="39" t="s">
        <v>29</v>
      </c>
      <c r="X115" s="39" t="s">
        <v>29</v>
      </c>
      <c r="Y115" s="39" t="s">
        <v>1022</v>
      </c>
      <c r="Z115" s="39" t="s">
        <v>312</v>
      </c>
      <c r="AA115" s="39" t="s">
        <v>316</v>
      </c>
      <c r="AB115" s="39" t="s">
        <v>314</v>
      </c>
      <c r="AC115" s="39" t="s">
        <v>1096</v>
      </c>
    </row>
    <row r="116" spans="1:29" hidden="1">
      <c r="A116" s="39" t="s">
        <v>1090</v>
      </c>
      <c r="B116" s="39" t="s">
        <v>309</v>
      </c>
      <c r="C116" s="39" t="s">
        <v>320</v>
      </c>
      <c r="D116" s="39" t="s">
        <v>311</v>
      </c>
      <c r="E116" s="40">
        <v>200</v>
      </c>
      <c r="F116" s="40">
        <v>1</v>
      </c>
      <c r="G116" s="40">
        <v>149</v>
      </c>
      <c r="H116" s="40">
        <v>47</v>
      </c>
      <c r="I116" s="40">
        <v>3</v>
      </c>
      <c r="J116" s="40">
        <v>46</v>
      </c>
      <c r="K116" s="40">
        <v>71</v>
      </c>
      <c r="L116" s="40">
        <v>51</v>
      </c>
      <c r="M116" s="40">
        <v>0</v>
      </c>
      <c r="N116" s="40">
        <v>0</v>
      </c>
      <c r="O116" s="40">
        <v>0</v>
      </c>
      <c r="P116" s="39" t="s">
        <v>988</v>
      </c>
      <c r="Q116" s="39" t="s">
        <v>1297</v>
      </c>
      <c r="R116" s="39" t="s">
        <v>151</v>
      </c>
      <c r="S116" s="39" t="s">
        <v>1298</v>
      </c>
      <c r="T116" s="39" t="s">
        <v>170</v>
      </c>
      <c r="U116" s="39" t="s">
        <v>241</v>
      </c>
      <c r="V116" s="39" t="s">
        <v>1298</v>
      </c>
      <c r="W116" s="39" t="s">
        <v>29</v>
      </c>
      <c r="X116" s="39" t="s">
        <v>29</v>
      </c>
      <c r="Y116" s="39" t="s">
        <v>1298</v>
      </c>
      <c r="Z116" s="39" t="s">
        <v>312</v>
      </c>
      <c r="AA116" s="39" t="s">
        <v>321</v>
      </c>
      <c r="AB116" s="39" t="s">
        <v>314</v>
      </c>
      <c r="AC116" s="39" t="s">
        <v>1096</v>
      </c>
    </row>
    <row r="117" spans="1:29" hidden="1">
      <c r="A117" s="39" t="s">
        <v>1090</v>
      </c>
      <c r="B117" s="39" t="s">
        <v>322</v>
      </c>
      <c r="C117" s="39" t="s">
        <v>130</v>
      </c>
      <c r="D117" s="39" t="s">
        <v>323</v>
      </c>
      <c r="E117" s="40">
        <v>337</v>
      </c>
      <c r="F117" s="40">
        <v>1</v>
      </c>
      <c r="G117" s="40">
        <v>305</v>
      </c>
      <c r="H117" s="40">
        <v>28</v>
      </c>
      <c r="I117" s="40">
        <v>3</v>
      </c>
      <c r="J117" s="40">
        <v>26</v>
      </c>
      <c r="K117" s="40">
        <v>155</v>
      </c>
      <c r="L117" s="40">
        <v>74</v>
      </c>
      <c r="M117" s="40">
        <v>0</v>
      </c>
      <c r="N117" s="40">
        <v>0</v>
      </c>
      <c r="O117" s="40">
        <v>0</v>
      </c>
      <c r="P117" s="39" t="s">
        <v>1299</v>
      </c>
      <c r="Q117" s="39" t="s">
        <v>1300</v>
      </c>
      <c r="R117" s="39" t="s">
        <v>82</v>
      </c>
      <c r="S117" s="39" t="s">
        <v>1301</v>
      </c>
      <c r="T117" s="39" t="s">
        <v>1302</v>
      </c>
      <c r="U117" s="39" t="s">
        <v>1303</v>
      </c>
      <c r="V117" s="39" t="s">
        <v>1301</v>
      </c>
      <c r="W117" s="39" t="s">
        <v>29</v>
      </c>
      <c r="X117" s="39" t="s">
        <v>29</v>
      </c>
      <c r="Y117" s="39" t="s">
        <v>1301</v>
      </c>
      <c r="Z117" s="39" t="s">
        <v>324</v>
      </c>
      <c r="AA117" s="39" t="s">
        <v>325</v>
      </c>
      <c r="AB117" s="39" t="s">
        <v>326</v>
      </c>
      <c r="AC117" s="39" t="s">
        <v>1096</v>
      </c>
    </row>
    <row r="118" spans="1:29" hidden="1">
      <c r="A118" s="39" t="s">
        <v>1090</v>
      </c>
      <c r="B118" s="39" t="s">
        <v>322</v>
      </c>
      <c r="C118" s="39" t="s">
        <v>62</v>
      </c>
      <c r="D118" s="39" t="s">
        <v>323</v>
      </c>
      <c r="E118" s="40">
        <v>797</v>
      </c>
      <c r="F118" s="40">
        <v>4</v>
      </c>
      <c r="G118" s="40">
        <v>587</v>
      </c>
      <c r="H118" s="40">
        <v>29</v>
      </c>
      <c r="I118" s="40">
        <v>177</v>
      </c>
      <c r="J118" s="40">
        <v>178</v>
      </c>
      <c r="K118" s="40">
        <v>248</v>
      </c>
      <c r="L118" s="40">
        <v>250</v>
      </c>
      <c r="M118" s="40">
        <v>0</v>
      </c>
      <c r="N118" s="40">
        <v>0</v>
      </c>
      <c r="O118" s="40">
        <v>0</v>
      </c>
      <c r="P118" s="39" t="s">
        <v>988</v>
      </c>
      <c r="Q118" s="39" t="s">
        <v>1304</v>
      </c>
      <c r="R118" s="39" t="s">
        <v>53</v>
      </c>
      <c r="S118" s="39" t="s">
        <v>1305</v>
      </c>
      <c r="T118" s="39" t="s">
        <v>1306</v>
      </c>
      <c r="U118" s="39" t="s">
        <v>163</v>
      </c>
      <c r="V118" s="39" t="s">
        <v>1305</v>
      </c>
      <c r="W118" s="39" t="s">
        <v>29</v>
      </c>
      <c r="X118" s="39" t="s">
        <v>29</v>
      </c>
      <c r="Y118" s="39" t="s">
        <v>1305</v>
      </c>
      <c r="Z118" s="39" t="s">
        <v>324</v>
      </c>
      <c r="AA118" s="39" t="s">
        <v>281</v>
      </c>
      <c r="AB118" s="39" t="s">
        <v>326</v>
      </c>
      <c r="AC118" s="39" t="s">
        <v>1096</v>
      </c>
    </row>
    <row r="119" spans="1:29" hidden="1">
      <c r="A119" s="39" t="s">
        <v>1090</v>
      </c>
      <c r="B119" s="39" t="s">
        <v>322</v>
      </c>
      <c r="C119" s="39" t="s">
        <v>1307</v>
      </c>
      <c r="D119" s="39" t="s">
        <v>323</v>
      </c>
      <c r="E119" s="40">
        <v>72</v>
      </c>
      <c r="F119" s="40">
        <v>0</v>
      </c>
      <c r="G119" s="40">
        <v>58</v>
      </c>
      <c r="H119" s="40">
        <v>3</v>
      </c>
      <c r="I119" s="40">
        <v>11</v>
      </c>
      <c r="J119" s="40">
        <v>12</v>
      </c>
      <c r="K119" s="40">
        <v>14</v>
      </c>
      <c r="L119" s="40">
        <v>30</v>
      </c>
      <c r="M119" s="40">
        <v>0</v>
      </c>
      <c r="N119" s="40">
        <v>0</v>
      </c>
      <c r="O119" s="40">
        <v>0</v>
      </c>
      <c r="P119" s="39" t="s">
        <v>29</v>
      </c>
      <c r="Q119" s="39" t="s">
        <v>1308</v>
      </c>
      <c r="R119" s="39" t="s">
        <v>53</v>
      </c>
      <c r="S119" s="39" t="s">
        <v>874</v>
      </c>
      <c r="T119" s="39" t="s">
        <v>297</v>
      </c>
      <c r="U119" s="39" t="s">
        <v>184</v>
      </c>
      <c r="V119" s="39" t="s">
        <v>874</v>
      </c>
      <c r="W119" s="39" t="s">
        <v>29</v>
      </c>
      <c r="X119" s="39" t="s">
        <v>29</v>
      </c>
      <c r="Y119" s="39" t="s">
        <v>874</v>
      </c>
      <c r="Z119" s="39" t="s">
        <v>324</v>
      </c>
      <c r="AA119" s="39" t="s">
        <v>1309</v>
      </c>
      <c r="AB119" s="39" t="s">
        <v>326</v>
      </c>
      <c r="AC119" s="39" t="s">
        <v>1096</v>
      </c>
    </row>
    <row r="120" spans="1:29" hidden="1">
      <c r="A120" s="39" t="s">
        <v>1090</v>
      </c>
      <c r="B120" s="39" t="s">
        <v>322</v>
      </c>
      <c r="C120" s="39" t="s">
        <v>329</v>
      </c>
      <c r="D120" s="39" t="s">
        <v>323</v>
      </c>
      <c r="E120" s="40">
        <v>50</v>
      </c>
      <c r="F120" s="40">
        <v>2</v>
      </c>
      <c r="G120" s="40">
        <v>18</v>
      </c>
      <c r="H120" s="40">
        <v>0</v>
      </c>
      <c r="I120" s="40">
        <v>30</v>
      </c>
      <c r="J120" s="40">
        <v>23</v>
      </c>
      <c r="K120" s="40">
        <v>1</v>
      </c>
      <c r="L120" s="40">
        <v>17</v>
      </c>
      <c r="M120" s="40">
        <v>0</v>
      </c>
      <c r="N120" s="40">
        <v>0</v>
      </c>
      <c r="O120" s="40">
        <v>0</v>
      </c>
      <c r="P120" s="39" t="s">
        <v>53</v>
      </c>
      <c r="Q120" s="39" t="s">
        <v>241</v>
      </c>
      <c r="R120" s="39" t="s">
        <v>29</v>
      </c>
      <c r="S120" s="39" t="s">
        <v>980</v>
      </c>
      <c r="T120" s="39" t="s">
        <v>1303</v>
      </c>
      <c r="U120" s="39" t="s">
        <v>960</v>
      </c>
      <c r="V120" s="39" t="s">
        <v>980</v>
      </c>
      <c r="W120" s="39" t="s">
        <v>29</v>
      </c>
      <c r="X120" s="39" t="s">
        <v>29</v>
      </c>
      <c r="Y120" s="39" t="s">
        <v>980</v>
      </c>
      <c r="Z120" s="39" t="s">
        <v>324</v>
      </c>
      <c r="AA120" s="39" t="s">
        <v>330</v>
      </c>
      <c r="AB120" s="39" t="s">
        <v>326</v>
      </c>
      <c r="AC120" s="39" t="s">
        <v>1096</v>
      </c>
    </row>
    <row r="121" spans="1:29" hidden="1">
      <c r="A121" s="39" t="s">
        <v>1090</v>
      </c>
      <c r="B121" s="39" t="s">
        <v>322</v>
      </c>
      <c r="C121" s="39" t="s">
        <v>331</v>
      </c>
      <c r="D121" s="39" t="s">
        <v>323</v>
      </c>
      <c r="E121" s="40">
        <v>59</v>
      </c>
      <c r="F121" s="40">
        <v>1</v>
      </c>
      <c r="G121" s="40">
        <v>55</v>
      </c>
      <c r="H121" s="40">
        <v>1</v>
      </c>
      <c r="I121" s="40">
        <v>2</v>
      </c>
      <c r="J121" s="40">
        <v>2</v>
      </c>
      <c r="K121" s="40">
        <v>13</v>
      </c>
      <c r="L121" s="40">
        <v>19</v>
      </c>
      <c r="M121" s="40">
        <v>0</v>
      </c>
      <c r="N121" s="40">
        <v>0</v>
      </c>
      <c r="O121" s="40">
        <v>0</v>
      </c>
      <c r="P121" s="39" t="s">
        <v>1310</v>
      </c>
      <c r="Q121" s="39" t="s">
        <v>1311</v>
      </c>
      <c r="R121" s="39" t="s">
        <v>960</v>
      </c>
      <c r="S121" s="39" t="s">
        <v>1067</v>
      </c>
      <c r="T121" s="39" t="s">
        <v>1067</v>
      </c>
      <c r="U121" s="39" t="s">
        <v>147</v>
      </c>
      <c r="V121" s="39" t="s">
        <v>1067</v>
      </c>
      <c r="W121" s="39" t="s">
        <v>29</v>
      </c>
      <c r="X121" s="39" t="s">
        <v>29</v>
      </c>
      <c r="Y121" s="39" t="s">
        <v>1067</v>
      </c>
      <c r="Z121" s="39" t="s">
        <v>324</v>
      </c>
      <c r="AA121" s="39" t="s">
        <v>332</v>
      </c>
      <c r="AB121" s="39" t="s">
        <v>326</v>
      </c>
      <c r="AC121" s="39" t="s">
        <v>1096</v>
      </c>
    </row>
    <row r="122" spans="1:29" hidden="1">
      <c r="A122" s="39" t="s">
        <v>1090</v>
      </c>
      <c r="B122" s="39" t="s">
        <v>322</v>
      </c>
      <c r="C122" s="39" t="s">
        <v>333</v>
      </c>
      <c r="D122" s="39" t="s">
        <v>323</v>
      </c>
      <c r="E122" s="40">
        <v>41</v>
      </c>
      <c r="F122" s="40">
        <v>0</v>
      </c>
      <c r="G122" s="40">
        <v>36</v>
      </c>
      <c r="H122" s="40">
        <v>4</v>
      </c>
      <c r="I122" s="40">
        <v>1</v>
      </c>
      <c r="J122" s="40">
        <v>4</v>
      </c>
      <c r="K122" s="40">
        <v>9</v>
      </c>
      <c r="L122" s="40">
        <v>11</v>
      </c>
      <c r="M122" s="40">
        <v>0</v>
      </c>
      <c r="N122" s="40">
        <v>0</v>
      </c>
      <c r="O122" s="40">
        <v>0</v>
      </c>
      <c r="P122" s="39" t="s">
        <v>29</v>
      </c>
      <c r="Q122" s="39" t="s">
        <v>1312</v>
      </c>
      <c r="R122" s="39" t="s">
        <v>101</v>
      </c>
      <c r="S122" s="39" t="s">
        <v>1032</v>
      </c>
      <c r="T122" s="39" t="s">
        <v>1184</v>
      </c>
      <c r="U122" s="39" t="s">
        <v>147</v>
      </c>
      <c r="V122" s="39" t="s">
        <v>1032</v>
      </c>
      <c r="W122" s="39" t="s">
        <v>29</v>
      </c>
      <c r="X122" s="39" t="s">
        <v>29</v>
      </c>
      <c r="Y122" s="39" t="s">
        <v>1032</v>
      </c>
      <c r="Z122" s="39" t="s">
        <v>324</v>
      </c>
      <c r="AA122" s="39" t="s">
        <v>336</v>
      </c>
      <c r="AB122" s="39" t="s">
        <v>326</v>
      </c>
      <c r="AC122" s="39" t="s">
        <v>1096</v>
      </c>
    </row>
    <row r="123" spans="1:29" hidden="1">
      <c r="A123" s="39" t="s">
        <v>1090</v>
      </c>
      <c r="B123" s="39" t="s">
        <v>322</v>
      </c>
      <c r="C123" s="39" t="s">
        <v>337</v>
      </c>
      <c r="D123" s="39" t="s">
        <v>323</v>
      </c>
      <c r="E123" s="40">
        <v>39</v>
      </c>
      <c r="F123" s="40">
        <v>0</v>
      </c>
      <c r="G123" s="40">
        <v>36</v>
      </c>
      <c r="H123" s="40">
        <v>2</v>
      </c>
      <c r="I123" s="40">
        <v>1</v>
      </c>
      <c r="J123" s="40">
        <v>3</v>
      </c>
      <c r="K123" s="40">
        <v>3</v>
      </c>
      <c r="L123" s="40">
        <v>23</v>
      </c>
      <c r="M123" s="40">
        <v>0</v>
      </c>
      <c r="N123" s="40">
        <v>0</v>
      </c>
      <c r="O123" s="40">
        <v>0</v>
      </c>
      <c r="P123" s="39" t="s">
        <v>29</v>
      </c>
      <c r="Q123" s="39" t="s">
        <v>221</v>
      </c>
      <c r="R123" s="39" t="s">
        <v>30</v>
      </c>
      <c r="S123" s="39" t="s">
        <v>242</v>
      </c>
      <c r="T123" s="39" t="s">
        <v>369</v>
      </c>
      <c r="U123" s="39" t="s">
        <v>82</v>
      </c>
      <c r="V123" s="39" t="s">
        <v>242</v>
      </c>
      <c r="W123" s="39" t="s">
        <v>29</v>
      </c>
      <c r="X123" s="39" t="s">
        <v>29</v>
      </c>
      <c r="Y123" s="39" t="s">
        <v>242</v>
      </c>
      <c r="Z123" s="39" t="s">
        <v>324</v>
      </c>
      <c r="AA123" s="39" t="s">
        <v>339</v>
      </c>
      <c r="AB123" s="39" t="s">
        <v>326</v>
      </c>
      <c r="AC123" s="39" t="s">
        <v>1096</v>
      </c>
    </row>
    <row r="124" spans="1:29" hidden="1">
      <c r="A124" s="39" t="s">
        <v>1090</v>
      </c>
      <c r="B124" s="39" t="s">
        <v>322</v>
      </c>
      <c r="C124" s="39" t="s">
        <v>1313</v>
      </c>
      <c r="D124" s="39" t="s">
        <v>323</v>
      </c>
      <c r="E124" s="40">
        <v>35</v>
      </c>
      <c r="F124" s="40">
        <v>0</v>
      </c>
      <c r="G124" s="40">
        <v>26</v>
      </c>
      <c r="H124" s="40">
        <v>8</v>
      </c>
      <c r="I124" s="40">
        <v>1</v>
      </c>
      <c r="J124" s="40">
        <v>7</v>
      </c>
      <c r="K124" s="40">
        <v>7</v>
      </c>
      <c r="L124" s="40">
        <v>16</v>
      </c>
      <c r="M124" s="40">
        <v>0</v>
      </c>
      <c r="N124" s="40">
        <v>0</v>
      </c>
      <c r="O124" s="40">
        <v>0</v>
      </c>
      <c r="P124" s="39" t="s">
        <v>29</v>
      </c>
      <c r="Q124" s="39" t="s">
        <v>1314</v>
      </c>
      <c r="R124" s="39" t="s">
        <v>170</v>
      </c>
      <c r="S124" s="39" t="s">
        <v>976</v>
      </c>
      <c r="T124" s="39" t="s">
        <v>68</v>
      </c>
      <c r="U124" s="39" t="s">
        <v>68</v>
      </c>
      <c r="V124" s="39" t="s">
        <v>976</v>
      </c>
      <c r="W124" s="39" t="s">
        <v>29</v>
      </c>
      <c r="X124" s="39" t="s">
        <v>29</v>
      </c>
      <c r="Y124" s="39" t="s">
        <v>976</v>
      </c>
      <c r="Z124" s="39" t="s">
        <v>324</v>
      </c>
      <c r="AA124" s="39" t="s">
        <v>1315</v>
      </c>
      <c r="AB124" s="39" t="s">
        <v>326</v>
      </c>
      <c r="AC124" s="39" t="s">
        <v>1096</v>
      </c>
    </row>
    <row r="125" spans="1:29" hidden="1">
      <c r="A125" s="39" t="s">
        <v>1090</v>
      </c>
      <c r="B125" s="39" t="s">
        <v>340</v>
      </c>
      <c r="C125" s="39" t="s">
        <v>341</v>
      </c>
      <c r="D125" s="39" t="s">
        <v>342</v>
      </c>
      <c r="E125" s="40">
        <v>48</v>
      </c>
      <c r="F125" s="40">
        <v>0</v>
      </c>
      <c r="G125" s="40">
        <v>48</v>
      </c>
      <c r="H125" s="40">
        <v>0</v>
      </c>
      <c r="I125" s="40">
        <v>0</v>
      </c>
      <c r="J125" s="40">
        <v>0</v>
      </c>
      <c r="K125" s="40">
        <v>20</v>
      </c>
      <c r="L125" s="40">
        <v>19</v>
      </c>
      <c r="M125" s="40">
        <v>0</v>
      </c>
      <c r="N125" s="40">
        <v>0</v>
      </c>
      <c r="O125" s="40">
        <v>0</v>
      </c>
      <c r="P125" s="39" t="s">
        <v>29</v>
      </c>
      <c r="Q125" s="39" t="s">
        <v>75</v>
      </c>
      <c r="R125" s="39" t="s">
        <v>29</v>
      </c>
      <c r="S125" s="39" t="s">
        <v>29</v>
      </c>
      <c r="T125" s="39" t="s">
        <v>29</v>
      </c>
      <c r="U125" s="39" t="s">
        <v>386</v>
      </c>
      <c r="V125" s="39" t="s">
        <v>29</v>
      </c>
      <c r="W125" s="39" t="s">
        <v>29</v>
      </c>
      <c r="X125" s="39" t="s">
        <v>29</v>
      </c>
      <c r="Y125" s="39" t="s">
        <v>29</v>
      </c>
      <c r="Z125" s="39" t="s">
        <v>344</v>
      </c>
      <c r="AA125" s="39" t="s">
        <v>345</v>
      </c>
      <c r="AB125" s="39" t="s">
        <v>344</v>
      </c>
      <c r="AC125" s="39" t="s">
        <v>1096</v>
      </c>
    </row>
    <row r="126" spans="1:29" hidden="1">
      <c r="A126" s="39" t="s">
        <v>1090</v>
      </c>
      <c r="B126" s="39" t="s">
        <v>340</v>
      </c>
      <c r="C126" s="39" t="s">
        <v>1316</v>
      </c>
      <c r="D126" s="39" t="s">
        <v>342</v>
      </c>
      <c r="E126" s="40">
        <v>60</v>
      </c>
      <c r="F126" s="40">
        <v>1</v>
      </c>
      <c r="G126" s="40">
        <v>57</v>
      </c>
      <c r="H126" s="40">
        <v>2</v>
      </c>
      <c r="I126" s="40">
        <v>0</v>
      </c>
      <c r="J126" s="40">
        <v>1</v>
      </c>
      <c r="K126" s="40">
        <v>25</v>
      </c>
      <c r="L126" s="40">
        <v>22</v>
      </c>
      <c r="M126" s="40">
        <v>0</v>
      </c>
      <c r="N126" s="40">
        <v>0</v>
      </c>
      <c r="O126" s="40">
        <v>0</v>
      </c>
      <c r="P126" s="39" t="s">
        <v>1317</v>
      </c>
      <c r="Q126" s="39" t="s">
        <v>941</v>
      </c>
      <c r="R126" s="39" t="s">
        <v>934</v>
      </c>
      <c r="S126" s="39" t="s">
        <v>29</v>
      </c>
      <c r="T126" s="39" t="s">
        <v>1317</v>
      </c>
      <c r="U126" s="39" t="s">
        <v>386</v>
      </c>
      <c r="V126" s="39" t="s">
        <v>29</v>
      </c>
      <c r="W126" s="39" t="s">
        <v>29</v>
      </c>
      <c r="X126" s="39" t="s">
        <v>29</v>
      </c>
      <c r="Y126" s="39" t="s">
        <v>29</v>
      </c>
      <c r="Z126" s="39" t="s">
        <v>344</v>
      </c>
      <c r="AA126" s="39" t="s">
        <v>345</v>
      </c>
      <c r="AB126" s="39" t="s">
        <v>344</v>
      </c>
      <c r="AC126" s="39" t="s">
        <v>1096</v>
      </c>
    </row>
    <row r="127" spans="1:29" hidden="1">
      <c r="A127" s="39" t="s">
        <v>1090</v>
      </c>
      <c r="B127" s="39" t="s">
        <v>346</v>
      </c>
      <c r="C127" s="39" t="s">
        <v>71</v>
      </c>
      <c r="D127" s="39" t="s">
        <v>347</v>
      </c>
      <c r="E127" s="40">
        <v>17</v>
      </c>
      <c r="F127" s="40">
        <v>0</v>
      </c>
      <c r="G127" s="40">
        <v>16</v>
      </c>
      <c r="H127" s="40">
        <v>1</v>
      </c>
      <c r="I127" s="40">
        <v>0</v>
      </c>
      <c r="J127" s="40">
        <v>1</v>
      </c>
      <c r="K127" s="40">
        <v>5</v>
      </c>
      <c r="L127" s="40">
        <v>9</v>
      </c>
      <c r="M127" s="40">
        <v>0</v>
      </c>
      <c r="N127" s="40">
        <v>0</v>
      </c>
      <c r="O127" s="40">
        <v>0</v>
      </c>
      <c r="P127" s="39" t="s">
        <v>29</v>
      </c>
      <c r="Q127" s="39" t="s">
        <v>1318</v>
      </c>
      <c r="R127" s="39" t="s">
        <v>40</v>
      </c>
      <c r="S127" s="39" t="s">
        <v>29</v>
      </c>
      <c r="T127" s="39" t="s">
        <v>372</v>
      </c>
      <c r="U127" s="39" t="s">
        <v>48</v>
      </c>
      <c r="V127" s="39" t="s">
        <v>29</v>
      </c>
      <c r="W127" s="39" t="s">
        <v>29</v>
      </c>
      <c r="X127" s="39" t="s">
        <v>29</v>
      </c>
      <c r="Y127" s="39" t="s">
        <v>29</v>
      </c>
      <c r="Z127" s="39" t="s">
        <v>348</v>
      </c>
      <c r="AA127" s="39" t="s">
        <v>349</v>
      </c>
      <c r="AB127" s="39" t="s">
        <v>348</v>
      </c>
      <c r="AC127" s="39" t="s">
        <v>1096</v>
      </c>
    </row>
    <row r="128" spans="1:29" hidden="1">
      <c r="A128" s="39" t="s">
        <v>1090</v>
      </c>
      <c r="B128" s="39" t="s">
        <v>346</v>
      </c>
      <c r="C128" s="39" t="s">
        <v>284</v>
      </c>
      <c r="D128" s="39" t="s">
        <v>347</v>
      </c>
      <c r="E128" s="40">
        <v>57</v>
      </c>
      <c r="F128" s="40">
        <v>0</v>
      </c>
      <c r="G128" s="40">
        <v>49</v>
      </c>
      <c r="H128" s="40">
        <v>7</v>
      </c>
      <c r="I128" s="40">
        <v>1</v>
      </c>
      <c r="J128" s="40">
        <v>7</v>
      </c>
      <c r="K128" s="40">
        <v>18</v>
      </c>
      <c r="L128" s="40">
        <v>18</v>
      </c>
      <c r="M128" s="40">
        <v>0</v>
      </c>
      <c r="N128" s="40">
        <v>0</v>
      </c>
      <c r="O128" s="40">
        <v>0</v>
      </c>
      <c r="P128" s="39" t="s">
        <v>29</v>
      </c>
      <c r="Q128" s="39" t="s">
        <v>929</v>
      </c>
      <c r="R128" s="39" t="s">
        <v>59</v>
      </c>
      <c r="S128" s="39" t="s">
        <v>212</v>
      </c>
      <c r="T128" s="39" t="s">
        <v>930</v>
      </c>
      <c r="U128" s="39" t="s">
        <v>60</v>
      </c>
      <c r="V128" s="39" t="s">
        <v>212</v>
      </c>
      <c r="W128" s="39" t="s">
        <v>29</v>
      </c>
      <c r="X128" s="39" t="s">
        <v>29</v>
      </c>
      <c r="Y128" s="39" t="s">
        <v>212</v>
      </c>
      <c r="Z128" s="39" t="s">
        <v>348</v>
      </c>
      <c r="AA128" s="39" t="s">
        <v>349</v>
      </c>
      <c r="AB128" s="39" t="s">
        <v>348</v>
      </c>
      <c r="AC128" s="39" t="s">
        <v>1096</v>
      </c>
    </row>
    <row r="129" spans="1:29" hidden="1">
      <c r="A129" s="39" t="s">
        <v>1090</v>
      </c>
      <c r="B129" s="39" t="s">
        <v>350</v>
      </c>
      <c r="C129" s="39" t="s">
        <v>327</v>
      </c>
      <c r="D129" s="39" t="s">
        <v>351</v>
      </c>
      <c r="E129" s="40">
        <v>234</v>
      </c>
      <c r="F129" s="40">
        <v>2</v>
      </c>
      <c r="G129" s="40">
        <v>204</v>
      </c>
      <c r="H129" s="40">
        <v>12</v>
      </c>
      <c r="I129" s="40">
        <v>16</v>
      </c>
      <c r="J129" s="40">
        <v>21</v>
      </c>
      <c r="K129" s="40">
        <v>56</v>
      </c>
      <c r="L129" s="40">
        <v>117</v>
      </c>
      <c r="M129" s="40">
        <v>0</v>
      </c>
      <c r="N129" s="40">
        <v>0</v>
      </c>
      <c r="O129" s="40">
        <v>0</v>
      </c>
      <c r="P129" s="39" t="s">
        <v>1017</v>
      </c>
      <c r="Q129" s="39" t="s">
        <v>1319</v>
      </c>
      <c r="R129" s="39" t="s">
        <v>30</v>
      </c>
      <c r="S129" s="39" t="s">
        <v>1320</v>
      </c>
      <c r="T129" s="39" t="s">
        <v>1039</v>
      </c>
      <c r="U129" s="39" t="s">
        <v>151</v>
      </c>
      <c r="V129" s="39" t="s">
        <v>1320</v>
      </c>
      <c r="W129" s="39" t="s">
        <v>29</v>
      </c>
      <c r="X129" s="39" t="s">
        <v>29</v>
      </c>
      <c r="Y129" s="39" t="s">
        <v>1320</v>
      </c>
      <c r="Z129" s="39" t="s">
        <v>353</v>
      </c>
      <c r="AA129" s="39" t="s">
        <v>286</v>
      </c>
      <c r="AB129" s="39" t="s">
        <v>353</v>
      </c>
      <c r="AC129" s="39" t="s">
        <v>1096</v>
      </c>
    </row>
    <row r="130" spans="1:29" hidden="1">
      <c r="A130" s="39" t="s">
        <v>1090</v>
      </c>
      <c r="B130" s="39" t="s">
        <v>354</v>
      </c>
      <c r="C130" s="39" t="s">
        <v>355</v>
      </c>
      <c r="D130" s="39" t="s">
        <v>356</v>
      </c>
      <c r="E130" s="40">
        <v>149</v>
      </c>
      <c r="F130" s="40">
        <v>0</v>
      </c>
      <c r="G130" s="40">
        <v>105</v>
      </c>
      <c r="H130" s="40">
        <v>39</v>
      </c>
      <c r="I130" s="40">
        <v>5</v>
      </c>
      <c r="J130" s="40">
        <v>36</v>
      </c>
      <c r="K130" s="40">
        <v>56</v>
      </c>
      <c r="L130" s="40">
        <v>33</v>
      </c>
      <c r="M130" s="40">
        <v>0</v>
      </c>
      <c r="N130" s="40">
        <v>0</v>
      </c>
      <c r="O130" s="40">
        <v>0</v>
      </c>
      <c r="P130" s="39" t="s">
        <v>29</v>
      </c>
      <c r="Q130" s="39" t="s">
        <v>1321</v>
      </c>
      <c r="R130" s="39" t="s">
        <v>318</v>
      </c>
      <c r="S130" s="39" t="s">
        <v>921</v>
      </c>
      <c r="T130" s="39" t="s">
        <v>1322</v>
      </c>
      <c r="U130" s="39" t="s">
        <v>56</v>
      </c>
      <c r="V130" s="39" t="s">
        <v>921</v>
      </c>
      <c r="W130" s="39" t="s">
        <v>29</v>
      </c>
      <c r="X130" s="39" t="s">
        <v>29</v>
      </c>
      <c r="Y130" s="39" t="s">
        <v>921</v>
      </c>
      <c r="Z130" s="39" t="s">
        <v>357</v>
      </c>
      <c r="AA130" s="39" t="s">
        <v>358</v>
      </c>
      <c r="AB130" s="39" t="s">
        <v>359</v>
      </c>
      <c r="AC130" s="39" t="s">
        <v>1096</v>
      </c>
    </row>
    <row r="131" spans="1:29" hidden="1">
      <c r="A131" s="39" t="s">
        <v>1090</v>
      </c>
      <c r="B131" s="39" t="s">
        <v>354</v>
      </c>
      <c r="C131" s="39" t="s">
        <v>360</v>
      </c>
      <c r="D131" s="39" t="s">
        <v>356</v>
      </c>
      <c r="E131" s="40">
        <v>68</v>
      </c>
      <c r="F131" s="40">
        <v>0</v>
      </c>
      <c r="G131" s="40">
        <v>52</v>
      </c>
      <c r="H131" s="40">
        <v>14</v>
      </c>
      <c r="I131" s="40">
        <v>2</v>
      </c>
      <c r="J131" s="40">
        <v>14</v>
      </c>
      <c r="K131" s="40">
        <v>12</v>
      </c>
      <c r="L131" s="40">
        <v>27</v>
      </c>
      <c r="M131" s="40">
        <v>0</v>
      </c>
      <c r="N131" s="40">
        <v>0</v>
      </c>
      <c r="O131" s="40">
        <v>0</v>
      </c>
      <c r="P131" s="39" t="s">
        <v>29</v>
      </c>
      <c r="Q131" s="39" t="s">
        <v>1058</v>
      </c>
      <c r="R131" s="39" t="s">
        <v>376</v>
      </c>
      <c r="S131" s="39" t="s">
        <v>159</v>
      </c>
      <c r="T131" s="39" t="s">
        <v>870</v>
      </c>
      <c r="U131" s="39" t="s">
        <v>114</v>
      </c>
      <c r="V131" s="39" t="s">
        <v>159</v>
      </c>
      <c r="W131" s="39" t="s">
        <v>29</v>
      </c>
      <c r="X131" s="39" t="s">
        <v>29</v>
      </c>
      <c r="Y131" s="39" t="s">
        <v>159</v>
      </c>
      <c r="Z131" s="39" t="s">
        <v>357</v>
      </c>
      <c r="AA131" s="39" t="s">
        <v>361</v>
      </c>
      <c r="AB131" s="39" t="s">
        <v>359</v>
      </c>
      <c r="AC131" s="39" t="s">
        <v>1096</v>
      </c>
    </row>
    <row r="132" spans="1:29" hidden="1">
      <c r="A132" s="39" t="s">
        <v>1090</v>
      </c>
      <c r="B132" s="39" t="s">
        <v>354</v>
      </c>
      <c r="C132" s="39" t="s">
        <v>45</v>
      </c>
      <c r="D132" s="39" t="s">
        <v>356</v>
      </c>
      <c r="E132" s="40">
        <v>124</v>
      </c>
      <c r="F132" s="40">
        <v>0</v>
      </c>
      <c r="G132" s="40">
        <v>98</v>
      </c>
      <c r="H132" s="40">
        <v>25</v>
      </c>
      <c r="I132" s="40">
        <v>1</v>
      </c>
      <c r="J132" s="40">
        <v>21</v>
      </c>
      <c r="K132" s="40">
        <v>51</v>
      </c>
      <c r="L132" s="40">
        <v>26</v>
      </c>
      <c r="M132" s="40">
        <v>0</v>
      </c>
      <c r="N132" s="40">
        <v>0</v>
      </c>
      <c r="O132" s="40">
        <v>0</v>
      </c>
      <c r="P132" s="39" t="s">
        <v>29</v>
      </c>
      <c r="Q132" s="39" t="s">
        <v>1323</v>
      </c>
      <c r="R132" s="39" t="s">
        <v>68</v>
      </c>
      <c r="S132" s="39" t="s">
        <v>1324</v>
      </c>
      <c r="T132" s="39" t="s">
        <v>1325</v>
      </c>
      <c r="U132" s="39" t="s">
        <v>658</v>
      </c>
      <c r="V132" s="39" t="s">
        <v>1324</v>
      </c>
      <c r="W132" s="39" t="s">
        <v>29</v>
      </c>
      <c r="X132" s="39" t="s">
        <v>29</v>
      </c>
      <c r="Y132" s="39" t="s">
        <v>1324</v>
      </c>
      <c r="Z132" s="39" t="s">
        <v>357</v>
      </c>
      <c r="AA132" s="39" t="s">
        <v>362</v>
      </c>
      <c r="AB132" s="39" t="s">
        <v>359</v>
      </c>
      <c r="AC132" s="39" t="s">
        <v>1096</v>
      </c>
    </row>
    <row r="133" spans="1:29" hidden="1">
      <c r="A133" s="39" t="s">
        <v>1090</v>
      </c>
      <c r="B133" s="39" t="s">
        <v>354</v>
      </c>
      <c r="C133" s="39" t="s">
        <v>363</v>
      </c>
      <c r="D133" s="39" t="s">
        <v>356</v>
      </c>
      <c r="E133" s="40">
        <v>128</v>
      </c>
      <c r="F133" s="40">
        <v>0</v>
      </c>
      <c r="G133" s="40">
        <v>97</v>
      </c>
      <c r="H133" s="40">
        <v>28</v>
      </c>
      <c r="I133" s="40">
        <v>3</v>
      </c>
      <c r="J133" s="40">
        <v>27</v>
      </c>
      <c r="K133" s="40">
        <v>47</v>
      </c>
      <c r="L133" s="40">
        <v>35</v>
      </c>
      <c r="M133" s="40">
        <v>0</v>
      </c>
      <c r="N133" s="40">
        <v>0</v>
      </c>
      <c r="O133" s="40">
        <v>0</v>
      </c>
      <c r="P133" s="39" t="s">
        <v>29</v>
      </c>
      <c r="Q133" s="39" t="s">
        <v>1326</v>
      </c>
      <c r="R133" s="39" t="s">
        <v>147</v>
      </c>
      <c r="S133" s="39" t="s">
        <v>704</v>
      </c>
      <c r="T133" s="39" t="s">
        <v>1273</v>
      </c>
      <c r="U133" s="39" t="s">
        <v>83</v>
      </c>
      <c r="V133" s="39" t="s">
        <v>704</v>
      </c>
      <c r="W133" s="39" t="s">
        <v>29</v>
      </c>
      <c r="X133" s="39" t="s">
        <v>29</v>
      </c>
      <c r="Y133" s="39" t="s">
        <v>704</v>
      </c>
      <c r="Z133" s="39" t="s">
        <v>357</v>
      </c>
      <c r="AA133" s="39" t="s">
        <v>364</v>
      </c>
      <c r="AB133" s="39" t="s">
        <v>359</v>
      </c>
      <c r="AC133" s="39" t="s">
        <v>1096</v>
      </c>
    </row>
    <row r="134" spans="1:29" hidden="1">
      <c r="A134" s="39" t="s">
        <v>1090</v>
      </c>
      <c r="B134" s="39" t="s">
        <v>354</v>
      </c>
      <c r="C134" s="39" t="s">
        <v>200</v>
      </c>
      <c r="D134" s="39" t="s">
        <v>356</v>
      </c>
      <c r="E134" s="40">
        <v>190</v>
      </c>
      <c r="F134" s="40">
        <v>0</v>
      </c>
      <c r="G134" s="40">
        <v>162</v>
      </c>
      <c r="H134" s="40">
        <v>18</v>
      </c>
      <c r="I134" s="40">
        <v>10</v>
      </c>
      <c r="J134" s="40">
        <v>21</v>
      </c>
      <c r="K134" s="40">
        <v>62</v>
      </c>
      <c r="L134" s="40">
        <v>80</v>
      </c>
      <c r="M134" s="40">
        <v>0</v>
      </c>
      <c r="N134" s="40">
        <v>0</v>
      </c>
      <c r="O134" s="40">
        <v>0</v>
      </c>
      <c r="P134" s="39" t="s">
        <v>29</v>
      </c>
      <c r="Q134" s="39" t="s">
        <v>1327</v>
      </c>
      <c r="R134" s="39" t="s">
        <v>38</v>
      </c>
      <c r="S134" s="39" t="s">
        <v>169</v>
      </c>
      <c r="T134" s="39" t="s">
        <v>1328</v>
      </c>
      <c r="U134" s="39" t="s">
        <v>99</v>
      </c>
      <c r="V134" s="39" t="s">
        <v>169</v>
      </c>
      <c r="W134" s="39" t="s">
        <v>29</v>
      </c>
      <c r="X134" s="39" t="s">
        <v>29</v>
      </c>
      <c r="Y134" s="39" t="s">
        <v>169</v>
      </c>
      <c r="Z134" s="39" t="s">
        <v>357</v>
      </c>
      <c r="AA134" s="39" t="s">
        <v>365</v>
      </c>
      <c r="AB134" s="39" t="s">
        <v>359</v>
      </c>
      <c r="AC134" s="39" t="s">
        <v>1096</v>
      </c>
    </row>
    <row r="135" spans="1:29" hidden="1">
      <c r="A135" s="39" t="s">
        <v>1090</v>
      </c>
      <c r="B135" s="39" t="s">
        <v>354</v>
      </c>
      <c r="C135" s="39" t="s">
        <v>366</v>
      </c>
      <c r="D135" s="39" t="s">
        <v>356</v>
      </c>
      <c r="E135" s="40">
        <v>36</v>
      </c>
      <c r="F135" s="40">
        <v>0</v>
      </c>
      <c r="G135" s="40">
        <v>32</v>
      </c>
      <c r="H135" s="40">
        <v>4</v>
      </c>
      <c r="I135" s="40">
        <v>0</v>
      </c>
      <c r="J135" s="40">
        <v>3</v>
      </c>
      <c r="K135" s="40">
        <v>10</v>
      </c>
      <c r="L135" s="40">
        <v>19</v>
      </c>
      <c r="M135" s="40">
        <v>0</v>
      </c>
      <c r="N135" s="40">
        <v>0</v>
      </c>
      <c r="O135" s="40">
        <v>0</v>
      </c>
      <c r="P135" s="39" t="s">
        <v>29</v>
      </c>
      <c r="Q135" s="39" t="s">
        <v>1070</v>
      </c>
      <c r="R135" s="39" t="s">
        <v>46</v>
      </c>
      <c r="S135" s="39" t="s">
        <v>29</v>
      </c>
      <c r="T135" s="39" t="s">
        <v>392</v>
      </c>
      <c r="U135" s="39" t="s">
        <v>102</v>
      </c>
      <c r="V135" s="39" t="s">
        <v>29</v>
      </c>
      <c r="W135" s="39" t="s">
        <v>29</v>
      </c>
      <c r="X135" s="39" t="s">
        <v>29</v>
      </c>
      <c r="Y135" s="39" t="s">
        <v>29</v>
      </c>
      <c r="Z135" s="39" t="s">
        <v>357</v>
      </c>
      <c r="AA135" s="39" t="s">
        <v>368</v>
      </c>
      <c r="AB135" s="39" t="s">
        <v>359</v>
      </c>
      <c r="AC135" s="39" t="s">
        <v>1096</v>
      </c>
    </row>
    <row r="136" spans="1:29" hidden="1">
      <c r="A136" s="39" t="s">
        <v>1090</v>
      </c>
      <c r="B136" s="39" t="s">
        <v>354</v>
      </c>
      <c r="C136" s="39" t="s">
        <v>91</v>
      </c>
      <c r="D136" s="39" t="s">
        <v>356</v>
      </c>
      <c r="E136" s="40">
        <v>227</v>
      </c>
      <c r="F136" s="40">
        <v>1</v>
      </c>
      <c r="G136" s="40">
        <v>190</v>
      </c>
      <c r="H136" s="40">
        <v>32</v>
      </c>
      <c r="I136" s="40">
        <v>4</v>
      </c>
      <c r="J136" s="40">
        <v>32</v>
      </c>
      <c r="K136" s="40">
        <v>98</v>
      </c>
      <c r="L136" s="40">
        <v>65</v>
      </c>
      <c r="M136" s="40">
        <v>0</v>
      </c>
      <c r="N136" s="40">
        <v>0</v>
      </c>
      <c r="O136" s="40">
        <v>0</v>
      </c>
      <c r="P136" s="39" t="s">
        <v>845</v>
      </c>
      <c r="Q136" s="39" t="s">
        <v>1329</v>
      </c>
      <c r="R136" s="39" t="s">
        <v>142</v>
      </c>
      <c r="S136" s="39" t="s">
        <v>1330</v>
      </c>
      <c r="T136" s="39" t="s">
        <v>1331</v>
      </c>
      <c r="U136" s="39" t="s">
        <v>237</v>
      </c>
      <c r="V136" s="39" t="s">
        <v>1330</v>
      </c>
      <c r="W136" s="39" t="s">
        <v>29</v>
      </c>
      <c r="X136" s="39" t="s">
        <v>29</v>
      </c>
      <c r="Y136" s="39" t="s">
        <v>1330</v>
      </c>
      <c r="Z136" s="39" t="s">
        <v>357</v>
      </c>
      <c r="AA136" s="39" t="s">
        <v>362</v>
      </c>
      <c r="AB136" s="39" t="s">
        <v>359</v>
      </c>
      <c r="AC136" s="39" t="s">
        <v>1096</v>
      </c>
    </row>
    <row r="137" spans="1:29" hidden="1">
      <c r="A137" s="39" t="s">
        <v>1090</v>
      </c>
      <c r="B137" s="39" t="s">
        <v>354</v>
      </c>
      <c r="C137" s="39" t="s">
        <v>371</v>
      </c>
      <c r="D137" s="39" t="s">
        <v>356</v>
      </c>
      <c r="E137" s="40">
        <v>27</v>
      </c>
      <c r="F137" s="40">
        <v>0</v>
      </c>
      <c r="G137" s="40">
        <v>25</v>
      </c>
      <c r="H137" s="40">
        <v>2</v>
      </c>
      <c r="I137" s="40">
        <v>0</v>
      </c>
      <c r="J137" s="40">
        <v>2</v>
      </c>
      <c r="K137" s="40">
        <v>10</v>
      </c>
      <c r="L137" s="40">
        <v>12</v>
      </c>
      <c r="M137" s="40">
        <v>0</v>
      </c>
      <c r="N137" s="40">
        <v>0</v>
      </c>
      <c r="O137" s="40">
        <v>0</v>
      </c>
      <c r="P137" s="39" t="s">
        <v>29</v>
      </c>
      <c r="Q137" s="39" t="s">
        <v>1332</v>
      </c>
      <c r="R137" s="39" t="s">
        <v>97</v>
      </c>
      <c r="S137" s="39" t="s">
        <v>29</v>
      </c>
      <c r="T137" s="39" t="s">
        <v>575</v>
      </c>
      <c r="U137" s="39" t="s">
        <v>83</v>
      </c>
      <c r="V137" s="39" t="s">
        <v>29</v>
      </c>
      <c r="W137" s="39" t="s">
        <v>29</v>
      </c>
      <c r="X137" s="39" t="s">
        <v>29</v>
      </c>
      <c r="Y137" s="39" t="s">
        <v>29</v>
      </c>
      <c r="Z137" s="39" t="s">
        <v>357</v>
      </c>
      <c r="AA137" s="39" t="s">
        <v>368</v>
      </c>
      <c r="AB137" s="39" t="s">
        <v>359</v>
      </c>
      <c r="AC137" s="39" t="s">
        <v>1096</v>
      </c>
    </row>
    <row r="138" spans="1:29" hidden="1">
      <c r="A138" s="39" t="s">
        <v>1090</v>
      </c>
      <c r="B138" s="39" t="s">
        <v>354</v>
      </c>
      <c r="C138" s="39" t="s">
        <v>1029</v>
      </c>
      <c r="D138" s="39" t="s">
        <v>356</v>
      </c>
      <c r="E138" s="40">
        <v>43</v>
      </c>
      <c r="F138" s="40">
        <v>0</v>
      </c>
      <c r="G138" s="40">
        <v>32</v>
      </c>
      <c r="H138" s="40">
        <v>11</v>
      </c>
      <c r="I138" s="40">
        <v>0</v>
      </c>
      <c r="J138" s="40">
        <v>10</v>
      </c>
      <c r="K138" s="40">
        <v>15</v>
      </c>
      <c r="L138" s="40">
        <v>7</v>
      </c>
      <c r="M138" s="40">
        <v>0</v>
      </c>
      <c r="N138" s="40">
        <v>0</v>
      </c>
      <c r="O138" s="40">
        <v>0</v>
      </c>
      <c r="P138" s="39" t="s">
        <v>29</v>
      </c>
      <c r="Q138" s="39" t="s">
        <v>1333</v>
      </c>
      <c r="R138" s="39" t="s">
        <v>318</v>
      </c>
      <c r="S138" s="39" t="s">
        <v>29</v>
      </c>
      <c r="T138" s="39" t="s">
        <v>1334</v>
      </c>
      <c r="U138" s="39" t="s">
        <v>247</v>
      </c>
      <c r="V138" s="39" t="s">
        <v>29</v>
      </c>
      <c r="W138" s="39" t="s">
        <v>29</v>
      </c>
      <c r="X138" s="39" t="s">
        <v>29</v>
      </c>
      <c r="Y138" s="39" t="s">
        <v>29</v>
      </c>
      <c r="Z138" s="39" t="s">
        <v>357</v>
      </c>
      <c r="AA138" s="39" t="s">
        <v>1030</v>
      </c>
      <c r="AB138" s="39" t="s">
        <v>359</v>
      </c>
      <c r="AC138" s="39" t="s">
        <v>1096</v>
      </c>
    </row>
    <row r="139" spans="1:29" hidden="1">
      <c r="A139" s="39" t="s">
        <v>1090</v>
      </c>
      <c r="B139" s="39" t="s">
        <v>354</v>
      </c>
      <c r="C139" s="39" t="s">
        <v>1335</v>
      </c>
      <c r="D139" s="39" t="s">
        <v>356</v>
      </c>
      <c r="E139" s="40">
        <v>91</v>
      </c>
      <c r="F139" s="40">
        <v>0</v>
      </c>
      <c r="G139" s="40">
        <v>73</v>
      </c>
      <c r="H139" s="40">
        <v>13</v>
      </c>
      <c r="I139" s="40">
        <v>5</v>
      </c>
      <c r="J139" s="40">
        <v>16</v>
      </c>
      <c r="K139" s="40">
        <v>28</v>
      </c>
      <c r="L139" s="40">
        <v>34</v>
      </c>
      <c r="M139" s="40">
        <v>0</v>
      </c>
      <c r="N139" s="40">
        <v>0</v>
      </c>
      <c r="O139" s="40">
        <v>0</v>
      </c>
      <c r="P139" s="39" t="s">
        <v>29</v>
      </c>
      <c r="Q139" s="39" t="s">
        <v>1336</v>
      </c>
      <c r="R139" s="39" t="s">
        <v>142</v>
      </c>
      <c r="S139" s="39" t="s">
        <v>1337</v>
      </c>
      <c r="T139" s="39" t="s">
        <v>1338</v>
      </c>
      <c r="U139" s="39" t="s">
        <v>163</v>
      </c>
      <c r="V139" s="39" t="s">
        <v>1337</v>
      </c>
      <c r="W139" s="39" t="s">
        <v>29</v>
      </c>
      <c r="X139" s="39" t="s">
        <v>29</v>
      </c>
      <c r="Y139" s="39" t="s">
        <v>1337</v>
      </c>
      <c r="Z139" s="39" t="s">
        <v>357</v>
      </c>
      <c r="AA139" s="39" t="s">
        <v>1339</v>
      </c>
      <c r="AB139" s="39" t="s">
        <v>359</v>
      </c>
      <c r="AC139" s="39" t="s">
        <v>1096</v>
      </c>
    </row>
    <row r="140" spans="1:29" hidden="1">
      <c r="A140" s="39" t="s">
        <v>1090</v>
      </c>
      <c r="B140" s="39" t="s">
        <v>354</v>
      </c>
      <c r="C140" s="39" t="s">
        <v>1340</v>
      </c>
      <c r="D140" s="39" t="s">
        <v>356</v>
      </c>
      <c r="E140" s="40">
        <v>86</v>
      </c>
      <c r="F140" s="40">
        <v>0</v>
      </c>
      <c r="G140" s="40">
        <v>75</v>
      </c>
      <c r="H140" s="40">
        <v>8</v>
      </c>
      <c r="I140" s="40">
        <v>3</v>
      </c>
      <c r="J140" s="40">
        <v>9</v>
      </c>
      <c r="K140" s="40">
        <v>35</v>
      </c>
      <c r="L140" s="40">
        <v>22</v>
      </c>
      <c r="M140" s="40">
        <v>0</v>
      </c>
      <c r="N140" s="40">
        <v>0</v>
      </c>
      <c r="O140" s="40">
        <v>0</v>
      </c>
      <c r="P140" s="39" t="s">
        <v>29</v>
      </c>
      <c r="Q140" s="39" t="s">
        <v>1341</v>
      </c>
      <c r="R140" s="39" t="s">
        <v>38</v>
      </c>
      <c r="S140" s="39" t="s">
        <v>1342</v>
      </c>
      <c r="T140" s="39" t="s">
        <v>984</v>
      </c>
      <c r="U140" s="39" t="s">
        <v>658</v>
      </c>
      <c r="V140" s="39" t="s">
        <v>1342</v>
      </c>
      <c r="W140" s="39" t="s">
        <v>29</v>
      </c>
      <c r="X140" s="39" t="s">
        <v>29</v>
      </c>
      <c r="Y140" s="39" t="s">
        <v>1342</v>
      </c>
      <c r="Z140" s="39" t="s">
        <v>357</v>
      </c>
      <c r="AA140" s="39" t="s">
        <v>1309</v>
      </c>
      <c r="AB140" s="39" t="s">
        <v>359</v>
      </c>
      <c r="AC140" s="39" t="s">
        <v>1096</v>
      </c>
    </row>
    <row r="141" spans="1:29" hidden="1">
      <c r="A141" s="39" t="s">
        <v>1090</v>
      </c>
      <c r="B141" s="39" t="s">
        <v>354</v>
      </c>
      <c r="C141" s="39" t="s">
        <v>1343</v>
      </c>
      <c r="D141" s="39" t="s">
        <v>356</v>
      </c>
      <c r="E141" s="40">
        <v>19</v>
      </c>
      <c r="F141" s="40">
        <v>0</v>
      </c>
      <c r="G141" s="40">
        <v>17</v>
      </c>
      <c r="H141" s="40">
        <v>2</v>
      </c>
      <c r="I141" s="40">
        <v>0</v>
      </c>
      <c r="J141" s="40">
        <v>1</v>
      </c>
      <c r="K141" s="40">
        <v>6</v>
      </c>
      <c r="L141" s="40">
        <v>8</v>
      </c>
      <c r="M141" s="40">
        <v>0</v>
      </c>
      <c r="N141" s="40">
        <v>0</v>
      </c>
      <c r="O141" s="40">
        <v>0</v>
      </c>
      <c r="P141" s="39" t="s">
        <v>29</v>
      </c>
      <c r="Q141" s="39" t="s">
        <v>1344</v>
      </c>
      <c r="R141" s="39" t="s">
        <v>46</v>
      </c>
      <c r="S141" s="39" t="s">
        <v>29</v>
      </c>
      <c r="T141" s="39" t="s">
        <v>169</v>
      </c>
      <c r="U141" s="39" t="s">
        <v>60</v>
      </c>
      <c r="V141" s="39" t="s">
        <v>29</v>
      </c>
      <c r="W141" s="39" t="s">
        <v>29</v>
      </c>
      <c r="X141" s="39" t="s">
        <v>29</v>
      </c>
      <c r="Y141" s="39" t="s">
        <v>29</v>
      </c>
      <c r="Z141" s="39" t="s">
        <v>357</v>
      </c>
      <c r="AA141" s="39" t="s">
        <v>1345</v>
      </c>
      <c r="AB141" s="39" t="s">
        <v>359</v>
      </c>
      <c r="AC141" s="39" t="s">
        <v>1096</v>
      </c>
    </row>
    <row r="142" spans="1:29" hidden="1">
      <c r="A142" s="39" t="s">
        <v>1090</v>
      </c>
      <c r="B142" s="39" t="s">
        <v>354</v>
      </c>
      <c r="C142" s="39" t="s">
        <v>373</v>
      </c>
      <c r="D142" s="39" t="s">
        <v>356</v>
      </c>
      <c r="E142" s="40">
        <v>44</v>
      </c>
      <c r="F142" s="40">
        <v>0</v>
      </c>
      <c r="G142" s="40">
        <v>36</v>
      </c>
      <c r="H142" s="40">
        <v>5</v>
      </c>
      <c r="I142" s="40">
        <v>3</v>
      </c>
      <c r="J142" s="40">
        <v>6</v>
      </c>
      <c r="K142" s="40">
        <v>7</v>
      </c>
      <c r="L142" s="40">
        <v>23</v>
      </c>
      <c r="M142" s="40">
        <v>0</v>
      </c>
      <c r="N142" s="40">
        <v>0</v>
      </c>
      <c r="O142" s="40">
        <v>0</v>
      </c>
      <c r="P142" s="39" t="s">
        <v>29</v>
      </c>
      <c r="Q142" s="39" t="s">
        <v>1346</v>
      </c>
      <c r="R142" s="39" t="s">
        <v>46</v>
      </c>
      <c r="S142" s="39" t="s">
        <v>457</v>
      </c>
      <c r="T142" s="39" t="s">
        <v>367</v>
      </c>
      <c r="U142" s="39" t="s">
        <v>261</v>
      </c>
      <c r="V142" s="39" t="s">
        <v>457</v>
      </c>
      <c r="W142" s="39" t="s">
        <v>29</v>
      </c>
      <c r="X142" s="39" t="s">
        <v>29</v>
      </c>
      <c r="Y142" s="39" t="s">
        <v>457</v>
      </c>
      <c r="Z142" s="39" t="s">
        <v>357</v>
      </c>
      <c r="AA142" s="39" t="s">
        <v>374</v>
      </c>
      <c r="AB142" s="39" t="s">
        <v>359</v>
      </c>
      <c r="AC142" s="39" t="s">
        <v>1096</v>
      </c>
    </row>
    <row r="143" spans="1:29" hidden="1">
      <c r="A143" s="39" t="s">
        <v>1090</v>
      </c>
      <c r="B143" s="39" t="s">
        <v>354</v>
      </c>
      <c r="C143" s="39" t="s">
        <v>375</v>
      </c>
      <c r="D143" s="39" t="s">
        <v>356</v>
      </c>
      <c r="E143" s="40">
        <v>33</v>
      </c>
      <c r="F143" s="40">
        <v>0</v>
      </c>
      <c r="G143" s="40">
        <v>23</v>
      </c>
      <c r="H143" s="40">
        <v>3</v>
      </c>
      <c r="I143" s="40">
        <v>7</v>
      </c>
      <c r="J143" s="40">
        <v>8</v>
      </c>
      <c r="K143" s="40">
        <v>7</v>
      </c>
      <c r="L143" s="40">
        <v>15</v>
      </c>
      <c r="M143" s="40">
        <v>0</v>
      </c>
      <c r="N143" s="40">
        <v>0</v>
      </c>
      <c r="O143" s="40">
        <v>0</v>
      </c>
      <c r="P143" s="39" t="s">
        <v>29</v>
      </c>
      <c r="Q143" s="39" t="s">
        <v>1347</v>
      </c>
      <c r="R143" s="39" t="s">
        <v>38</v>
      </c>
      <c r="S143" s="39" t="s">
        <v>1348</v>
      </c>
      <c r="T143" s="39" t="s">
        <v>1349</v>
      </c>
      <c r="U143" s="39" t="s">
        <v>376</v>
      </c>
      <c r="V143" s="39" t="s">
        <v>1348</v>
      </c>
      <c r="W143" s="39" t="s">
        <v>29</v>
      </c>
      <c r="X143" s="39" t="s">
        <v>29</v>
      </c>
      <c r="Y143" s="39" t="s">
        <v>1348</v>
      </c>
      <c r="Z143" s="39" t="s">
        <v>357</v>
      </c>
      <c r="AA143" s="39" t="s">
        <v>377</v>
      </c>
      <c r="AB143" s="39" t="s">
        <v>359</v>
      </c>
      <c r="AC143" s="39" t="s">
        <v>1096</v>
      </c>
    </row>
    <row r="144" spans="1:29" hidden="1">
      <c r="A144" s="39" t="s">
        <v>1090</v>
      </c>
      <c r="B144" s="39" t="s">
        <v>354</v>
      </c>
      <c r="C144" s="39" t="s">
        <v>378</v>
      </c>
      <c r="D144" s="39" t="s">
        <v>356</v>
      </c>
      <c r="E144" s="40">
        <v>42</v>
      </c>
      <c r="F144" s="40">
        <v>0</v>
      </c>
      <c r="G144" s="40">
        <v>28</v>
      </c>
      <c r="H144" s="40">
        <v>13</v>
      </c>
      <c r="I144" s="40">
        <v>1</v>
      </c>
      <c r="J144" s="40">
        <v>10</v>
      </c>
      <c r="K144" s="40">
        <v>7</v>
      </c>
      <c r="L144" s="40">
        <v>21</v>
      </c>
      <c r="M144" s="40">
        <v>0</v>
      </c>
      <c r="N144" s="40">
        <v>0</v>
      </c>
      <c r="O144" s="40">
        <v>0</v>
      </c>
      <c r="P144" s="39" t="s">
        <v>29</v>
      </c>
      <c r="Q144" s="39" t="s">
        <v>109</v>
      </c>
      <c r="R144" s="39" t="s">
        <v>163</v>
      </c>
      <c r="S144" s="39" t="s">
        <v>1350</v>
      </c>
      <c r="T144" s="39" t="s">
        <v>678</v>
      </c>
      <c r="U144" s="39" t="s">
        <v>189</v>
      </c>
      <c r="V144" s="39" t="s">
        <v>1350</v>
      </c>
      <c r="W144" s="39" t="s">
        <v>29</v>
      </c>
      <c r="X144" s="39" t="s">
        <v>29</v>
      </c>
      <c r="Y144" s="39" t="s">
        <v>1350</v>
      </c>
      <c r="Z144" s="39" t="s">
        <v>357</v>
      </c>
      <c r="AA144" s="39" t="s">
        <v>380</v>
      </c>
      <c r="AB144" s="39" t="s">
        <v>359</v>
      </c>
      <c r="AC144" s="39" t="s">
        <v>1096</v>
      </c>
    </row>
    <row r="145" spans="1:29" hidden="1">
      <c r="A145" s="39" t="s">
        <v>1090</v>
      </c>
      <c r="B145" s="39" t="s">
        <v>354</v>
      </c>
      <c r="C145" s="39" t="s">
        <v>381</v>
      </c>
      <c r="D145" s="39" t="s">
        <v>356</v>
      </c>
      <c r="E145" s="40">
        <v>28</v>
      </c>
      <c r="F145" s="40">
        <v>0</v>
      </c>
      <c r="G145" s="40">
        <v>28</v>
      </c>
      <c r="H145" s="40">
        <v>0</v>
      </c>
      <c r="I145" s="40">
        <v>0</v>
      </c>
      <c r="J145" s="40">
        <v>0</v>
      </c>
      <c r="K145" s="40">
        <v>1</v>
      </c>
      <c r="L145" s="40">
        <v>19</v>
      </c>
      <c r="M145" s="40">
        <v>0</v>
      </c>
      <c r="N145" s="40">
        <v>0</v>
      </c>
      <c r="O145" s="40">
        <v>0</v>
      </c>
      <c r="P145" s="39" t="s">
        <v>29</v>
      </c>
      <c r="Q145" s="39" t="s">
        <v>75</v>
      </c>
      <c r="R145" s="39" t="s">
        <v>29</v>
      </c>
      <c r="S145" s="39" t="s">
        <v>29</v>
      </c>
      <c r="T145" s="39" t="s">
        <v>29</v>
      </c>
      <c r="U145" s="39" t="s">
        <v>53</v>
      </c>
      <c r="V145" s="39" t="s">
        <v>29</v>
      </c>
      <c r="W145" s="39" t="s">
        <v>29</v>
      </c>
      <c r="X145" s="39" t="s">
        <v>29</v>
      </c>
      <c r="Y145" s="39" t="s">
        <v>29</v>
      </c>
      <c r="Z145" s="39" t="s">
        <v>357</v>
      </c>
      <c r="AA145" s="39" t="s">
        <v>382</v>
      </c>
      <c r="AB145" s="39" t="s">
        <v>359</v>
      </c>
      <c r="AC145" s="39" t="s">
        <v>1096</v>
      </c>
    </row>
    <row r="146" spans="1:29" hidden="1">
      <c r="A146" s="39" t="s">
        <v>1090</v>
      </c>
      <c r="B146" s="39" t="s">
        <v>354</v>
      </c>
      <c r="C146" s="39" t="s">
        <v>383</v>
      </c>
      <c r="D146" s="39" t="s">
        <v>356</v>
      </c>
      <c r="E146" s="40">
        <v>18</v>
      </c>
      <c r="F146" s="40">
        <v>0</v>
      </c>
      <c r="G146" s="40">
        <v>18</v>
      </c>
      <c r="H146" s="40">
        <v>0</v>
      </c>
      <c r="I146" s="40">
        <v>0</v>
      </c>
      <c r="J146" s="40">
        <v>0</v>
      </c>
      <c r="K146" s="40">
        <v>3</v>
      </c>
      <c r="L146" s="40">
        <v>12</v>
      </c>
      <c r="M146" s="40">
        <v>0</v>
      </c>
      <c r="N146" s="40">
        <v>0</v>
      </c>
      <c r="O146" s="40">
        <v>0</v>
      </c>
      <c r="P146" s="39" t="s">
        <v>29</v>
      </c>
      <c r="Q146" s="39" t="s">
        <v>75</v>
      </c>
      <c r="R146" s="39" t="s">
        <v>29</v>
      </c>
      <c r="S146" s="39" t="s">
        <v>29</v>
      </c>
      <c r="T146" s="39" t="s">
        <v>29</v>
      </c>
      <c r="U146" s="39" t="s">
        <v>189</v>
      </c>
      <c r="V146" s="39" t="s">
        <v>29</v>
      </c>
      <c r="W146" s="39" t="s">
        <v>29</v>
      </c>
      <c r="X146" s="39" t="s">
        <v>29</v>
      </c>
      <c r="Y146" s="39" t="s">
        <v>29</v>
      </c>
      <c r="Z146" s="39" t="s">
        <v>357</v>
      </c>
      <c r="AA146" s="39" t="s">
        <v>384</v>
      </c>
      <c r="AB146" s="39" t="s">
        <v>359</v>
      </c>
      <c r="AC146" s="39" t="s">
        <v>1096</v>
      </c>
    </row>
    <row r="147" spans="1:29" hidden="1">
      <c r="A147" s="39" t="s">
        <v>1090</v>
      </c>
      <c r="B147" s="39" t="s">
        <v>354</v>
      </c>
      <c r="C147" s="39" t="s">
        <v>385</v>
      </c>
      <c r="D147" s="39" t="s">
        <v>356</v>
      </c>
      <c r="E147" s="40">
        <v>126</v>
      </c>
      <c r="F147" s="40">
        <v>0</v>
      </c>
      <c r="G147" s="40">
        <v>64</v>
      </c>
      <c r="H147" s="40">
        <v>59</v>
      </c>
      <c r="I147" s="40">
        <v>3</v>
      </c>
      <c r="J147" s="40">
        <v>50</v>
      </c>
      <c r="K147" s="40">
        <v>34</v>
      </c>
      <c r="L147" s="40">
        <v>24</v>
      </c>
      <c r="M147" s="40">
        <v>0</v>
      </c>
      <c r="N147" s="40">
        <v>0</v>
      </c>
      <c r="O147" s="40">
        <v>0</v>
      </c>
      <c r="P147" s="39" t="s">
        <v>29</v>
      </c>
      <c r="Q147" s="39" t="s">
        <v>1351</v>
      </c>
      <c r="R147" s="39" t="s">
        <v>1352</v>
      </c>
      <c r="S147" s="39" t="s">
        <v>1350</v>
      </c>
      <c r="T147" s="39" t="s">
        <v>1353</v>
      </c>
      <c r="U147" s="39" t="s">
        <v>31</v>
      </c>
      <c r="V147" s="39" t="s">
        <v>1350</v>
      </c>
      <c r="W147" s="39" t="s">
        <v>29</v>
      </c>
      <c r="X147" s="39" t="s">
        <v>29</v>
      </c>
      <c r="Y147" s="39" t="s">
        <v>1350</v>
      </c>
      <c r="Z147" s="39" t="s">
        <v>357</v>
      </c>
      <c r="AA147" s="39" t="s">
        <v>387</v>
      </c>
      <c r="AB147" s="39" t="s">
        <v>359</v>
      </c>
      <c r="AC147" s="39" t="s">
        <v>1096</v>
      </c>
    </row>
    <row r="148" spans="1:29" hidden="1">
      <c r="A148" s="39" t="s">
        <v>1090</v>
      </c>
      <c r="B148" s="39" t="s">
        <v>388</v>
      </c>
      <c r="C148" s="39" t="s">
        <v>389</v>
      </c>
      <c r="D148" s="39" t="s">
        <v>390</v>
      </c>
      <c r="E148" s="40">
        <v>1846</v>
      </c>
      <c r="F148" s="40">
        <v>4</v>
      </c>
      <c r="G148" s="40">
        <v>1519</v>
      </c>
      <c r="H148" s="40">
        <v>195</v>
      </c>
      <c r="I148" s="40">
        <v>128</v>
      </c>
      <c r="J148" s="40">
        <v>290</v>
      </c>
      <c r="K148" s="40">
        <v>616</v>
      </c>
      <c r="L148" s="40">
        <v>682</v>
      </c>
      <c r="M148" s="40">
        <v>0</v>
      </c>
      <c r="N148" s="40">
        <v>0</v>
      </c>
      <c r="O148" s="40">
        <v>0</v>
      </c>
      <c r="P148" s="39" t="s">
        <v>1354</v>
      </c>
      <c r="Q148" s="39" t="s">
        <v>1355</v>
      </c>
      <c r="R148" s="39" t="s">
        <v>46</v>
      </c>
      <c r="S148" s="39" t="s">
        <v>1356</v>
      </c>
      <c r="T148" s="39" t="s">
        <v>1357</v>
      </c>
      <c r="U148" s="39" t="s">
        <v>99</v>
      </c>
      <c r="V148" s="39" t="s">
        <v>1356</v>
      </c>
      <c r="W148" s="39" t="s">
        <v>29</v>
      </c>
      <c r="X148" s="39" t="s">
        <v>29</v>
      </c>
      <c r="Y148" s="39" t="s">
        <v>1356</v>
      </c>
      <c r="Z148" s="39" t="s">
        <v>394</v>
      </c>
      <c r="AA148" s="39" t="s">
        <v>278</v>
      </c>
      <c r="AB148" s="39" t="s">
        <v>395</v>
      </c>
      <c r="AC148" s="39" t="s">
        <v>1096</v>
      </c>
    </row>
    <row r="149" spans="1:29" hidden="1">
      <c r="A149" s="39" t="s">
        <v>1090</v>
      </c>
      <c r="B149" s="39" t="s">
        <v>388</v>
      </c>
      <c r="C149" s="39" t="s">
        <v>396</v>
      </c>
      <c r="D149" s="39" t="s">
        <v>390</v>
      </c>
      <c r="E149" s="40">
        <v>359</v>
      </c>
      <c r="F149" s="40">
        <v>0</v>
      </c>
      <c r="G149" s="40">
        <v>322</v>
      </c>
      <c r="H149" s="40">
        <v>30</v>
      </c>
      <c r="I149" s="40">
        <v>7</v>
      </c>
      <c r="J149" s="40">
        <v>28</v>
      </c>
      <c r="K149" s="40">
        <v>99</v>
      </c>
      <c r="L149" s="40">
        <v>182</v>
      </c>
      <c r="M149" s="40">
        <v>0</v>
      </c>
      <c r="N149" s="40">
        <v>0</v>
      </c>
      <c r="O149" s="40">
        <v>0</v>
      </c>
      <c r="P149" s="39" t="s">
        <v>29</v>
      </c>
      <c r="Q149" s="39" t="s">
        <v>1358</v>
      </c>
      <c r="R149" s="39" t="s">
        <v>82</v>
      </c>
      <c r="S149" s="39" t="s">
        <v>1359</v>
      </c>
      <c r="T149" s="39" t="s">
        <v>1360</v>
      </c>
      <c r="U149" s="39" t="s">
        <v>102</v>
      </c>
      <c r="V149" s="39" t="s">
        <v>1359</v>
      </c>
      <c r="W149" s="39" t="s">
        <v>29</v>
      </c>
      <c r="X149" s="39" t="s">
        <v>29</v>
      </c>
      <c r="Y149" s="39" t="s">
        <v>1359</v>
      </c>
      <c r="Z149" s="39" t="s">
        <v>394</v>
      </c>
      <c r="AA149" s="39" t="s">
        <v>397</v>
      </c>
      <c r="AB149" s="39" t="s">
        <v>395</v>
      </c>
      <c r="AC149" s="39" t="s">
        <v>1096</v>
      </c>
    </row>
    <row r="150" spans="1:29" hidden="1">
      <c r="A150" s="39" t="s">
        <v>1090</v>
      </c>
      <c r="B150" s="39" t="s">
        <v>388</v>
      </c>
      <c r="C150" s="39" t="s">
        <v>317</v>
      </c>
      <c r="D150" s="39" t="s">
        <v>390</v>
      </c>
      <c r="E150" s="40">
        <v>308</v>
      </c>
      <c r="F150" s="40">
        <v>1</v>
      </c>
      <c r="G150" s="40">
        <v>270</v>
      </c>
      <c r="H150" s="40">
        <v>25</v>
      </c>
      <c r="I150" s="40">
        <v>12</v>
      </c>
      <c r="J150" s="40">
        <v>28</v>
      </c>
      <c r="K150" s="40">
        <v>96</v>
      </c>
      <c r="L150" s="40">
        <v>131</v>
      </c>
      <c r="M150" s="40">
        <v>0</v>
      </c>
      <c r="N150" s="40">
        <v>0</v>
      </c>
      <c r="O150" s="40">
        <v>0</v>
      </c>
      <c r="P150" s="39" t="s">
        <v>1361</v>
      </c>
      <c r="Q150" s="39" t="s">
        <v>1362</v>
      </c>
      <c r="R150" s="39" t="s">
        <v>82</v>
      </c>
      <c r="S150" s="39" t="s">
        <v>1072</v>
      </c>
      <c r="T150" s="39" t="s">
        <v>666</v>
      </c>
      <c r="U150" s="39" t="s">
        <v>163</v>
      </c>
      <c r="V150" s="39" t="s">
        <v>1072</v>
      </c>
      <c r="W150" s="39" t="s">
        <v>29</v>
      </c>
      <c r="X150" s="39" t="s">
        <v>29</v>
      </c>
      <c r="Y150" s="39" t="s">
        <v>1072</v>
      </c>
      <c r="Z150" s="39" t="s">
        <v>394</v>
      </c>
      <c r="AA150" s="39" t="s">
        <v>291</v>
      </c>
      <c r="AB150" s="39" t="s">
        <v>395</v>
      </c>
      <c r="AC150" s="39" t="s">
        <v>1096</v>
      </c>
    </row>
    <row r="151" spans="1:29" hidden="1">
      <c r="A151" s="39" t="s">
        <v>1090</v>
      </c>
      <c r="B151" s="39" t="s">
        <v>388</v>
      </c>
      <c r="C151" s="39" t="s">
        <v>1036</v>
      </c>
      <c r="D151" s="39" t="s">
        <v>390</v>
      </c>
      <c r="E151" s="40">
        <v>148</v>
      </c>
      <c r="F151" s="40">
        <v>0</v>
      </c>
      <c r="G151" s="40">
        <v>127</v>
      </c>
      <c r="H151" s="40">
        <v>11</v>
      </c>
      <c r="I151" s="40">
        <v>10</v>
      </c>
      <c r="J151" s="40">
        <v>17</v>
      </c>
      <c r="K151" s="40">
        <v>42</v>
      </c>
      <c r="L151" s="40">
        <v>67</v>
      </c>
      <c r="M151" s="40">
        <v>0</v>
      </c>
      <c r="N151" s="40">
        <v>0</v>
      </c>
      <c r="O151" s="40">
        <v>0</v>
      </c>
      <c r="P151" s="39" t="s">
        <v>29</v>
      </c>
      <c r="Q151" s="39" t="s">
        <v>1363</v>
      </c>
      <c r="R151" s="39" t="s">
        <v>97</v>
      </c>
      <c r="S151" s="39" t="s">
        <v>1364</v>
      </c>
      <c r="T151" s="39" t="s">
        <v>1365</v>
      </c>
      <c r="U151" s="39" t="s">
        <v>102</v>
      </c>
      <c r="V151" s="39" t="s">
        <v>1364</v>
      </c>
      <c r="W151" s="39" t="s">
        <v>29</v>
      </c>
      <c r="X151" s="39" t="s">
        <v>29</v>
      </c>
      <c r="Y151" s="39" t="s">
        <v>1364</v>
      </c>
      <c r="Z151" s="39" t="s">
        <v>394</v>
      </c>
      <c r="AA151" s="39" t="s">
        <v>1008</v>
      </c>
      <c r="AB151" s="39" t="s">
        <v>395</v>
      </c>
      <c r="AC151" s="39" t="s">
        <v>1096</v>
      </c>
    </row>
    <row r="152" spans="1:29" hidden="1">
      <c r="A152" s="39" t="s">
        <v>1090</v>
      </c>
      <c r="B152" s="39" t="s">
        <v>388</v>
      </c>
      <c r="C152" s="39" t="s">
        <v>1366</v>
      </c>
      <c r="D152" s="39" t="s">
        <v>390</v>
      </c>
      <c r="E152" s="40">
        <v>130</v>
      </c>
      <c r="F152" s="40">
        <v>2</v>
      </c>
      <c r="G152" s="40">
        <v>109</v>
      </c>
      <c r="H152" s="40">
        <v>12</v>
      </c>
      <c r="I152" s="40">
        <v>7</v>
      </c>
      <c r="J152" s="40">
        <v>14</v>
      </c>
      <c r="K152" s="40">
        <v>45</v>
      </c>
      <c r="L152" s="40">
        <v>51</v>
      </c>
      <c r="M152" s="40">
        <v>0</v>
      </c>
      <c r="N152" s="40">
        <v>0</v>
      </c>
      <c r="O152" s="40">
        <v>0</v>
      </c>
      <c r="P152" s="39" t="s">
        <v>990</v>
      </c>
      <c r="Q152" s="39" t="s">
        <v>1367</v>
      </c>
      <c r="R152" s="39" t="s">
        <v>38</v>
      </c>
      <c r="S152" s="39" t="s">
        <v>1368</v>
      </c>
      <c r="T152" s="39" t="s">
        <v>1369</v>
      </c>
      <c r="U152" s="39" t="s">
        <v>247</v>
      </c>
      <c r="V152" s="39" t="s">
        <v>1368</v>
      </c>
      <c r="W152" s="39" t="s">
        <v>29</v>
      </c>
      <c r="X152" s="39" t="s">
        <v>29</v>
      </c>
      <c r="Y152" s="39" t="s">
        <v>1368</v>
      </c>
      <c r="Z152" s="39" t="s">
        <v>394</v>
      </c>
      <c r="AA152" s="39" t="s">
        <v>397</v>
      </c>
      <c r="AB152" s="39" t="s">
        <v>395</v>
      </c>
      <c r="AC152" s="39" t="s">
        <v>1096</v>
      </c>
    </row>
    <row r="153" spans="1:29" hidden="1">
      <c r="A153" s="39" t="s">
        <v>1090</v>
      </c>
      <c r="B153" s="39" t="s">
        <v>388</v>
      </c>
      <c r="C153" s="39" t="s">
        <v>398</v>
      </c>
      <c r="D153" s="39" t="s">
        <v>390</v>
      </c>
      <c r="E153" s="40">
        <v>88</v>
      </c>
      <c r="F153" s="40">
        <v>0</v>
      </c>
      <c r="G153" s="40">
        <v>72</v>
      </c>
      <c r="H153" s="40">
        <v>14</v>
      </c>
      <c r="I153" s="40">
        <v>2</v>
      </c>
      <c r="J153" s="40">
        <v>13</v>
      </c>
      <c r="K153" s="40">
        <v>25</v>
      </c>
      <c r="L153" s="40">
        <v>42</v>
      </c>
      <c r="M153" s="40">
        <v>0</v>
      </c>
      <c r="N153" s="40">
        <v>0</v>
      </c>
      <c r="O153" s="40">
        <v>0</v>
      </c>
      <c r="P153" s="39" t="s">
        <v>29</v>
      </c>
      <c r="Q153" s="39" t="s">
        <v>1346</v>
      </c>
      <c r="R153" s="39" t="s">
        <v>261</v>
      </c>
      <c r="S153" s="39" t="s">
        <v>1073</v>
      </c>
      <c r="T153" s="39" t="s">
        <v>1370</v>
      </c>
      <c r="U153" s="39" t="s">
        <v>102</v>
      </c>
      <c r="V153" s="39" t="s">
        <v>1073</v>
      </c>
      <c r="W153" s="39" t="s">
        <v>29</v>
      </c>
      <c r="X153" s="39" t="s">
        <v>29</v>
      </c>
      <c r="Y153" s="39" t="s">
        <v>1073</v>
      </c>
      <c r="Z153" s="39" t="s">
        <v>394</v>
      </c>
      <c r="AA153" s="39" t="s">
        <v>399</v>
      </c>
      <c r="AB153" s="39" t="s">
        <v>395</v>
      </c>
      <c r="AC153" s="39" t="s">
        <v>1096</v>
      </c>
    </row>
    <row r="154" spans="1:29" hidden="1">
      <c r="A154" s="39" t="s">
        <v>1090</v>
      </c>
      <c r="B154" s="39" t="s">
        <v>388</v>
      </c>
      <c r="C154" s="39" t="s">
        <v>402</v>
      </c>
      <c r="D154" s="39" t="s">
        <v>390</v>
      </c>
      <c r="E154" s="40">
        <v>82</v>
      </c>
      <c r="F154" s="40">
        <v>0</v>
      </c>
      <c r="G154" s="40">
        <v>66</v>
      </c>
      <c r="H154" s="40">
        <v>11</v>
      </c>
      <c r="I154" s="40">
        <v>5</v>
      </c>
      <c r="J154" s="40">
        <v>12</v>
      </c>
      <c r="K154" s="40">
        <v>14</v>
      </c>
      <c r="L154" s="40">
        <v>43</v>
      </c>
      <c r="M154" s="40">
        <v>0</v>
      </c>
      <c r="N154" s="40">
        <v>0</v>
      </c>
      <c r="O154" s="40">
        <v>0</v>
      </c>
      <c r="P154" s="39" t="s">
        <v>29</v>
      </c>
      <c r="Q154" s="39" t="s">
        <v>1129</v>
      </c>
      <c r="R154" s="39" t="s">
        <v>72</v>
      </c>
      <c r="S154" s="39" t="s">
        <v>749</v>
      </c>
      <c r="T154" s="39" t="s">
        <v>1371</v>
      </c>
      <c r="U154" s="39" t="s">
        <v>189</v>
      </c>
      <c r="V154" s="39" t="s">
        <v>749</v>
      </c>
      <c r="W154" s="39" t="s">
        <v>29</v>
      </c>
      <c r="X154" s="39" t="s">
        <v>29</v>
      </c>
      <c r="Y154" s="39" t="s">
        <v>749</v>
      </c>
      <c r="Z154" s="39" t="s">
        <v>394</v>
      </c>
      <c r="AA154" s="39" t="s">
        <v>403</v>
      </c>
      <c r="AB154" s="39" t="s">
        <v>395</v>
      </c>
      <c r="AC154" s="39" t="s">
        <v>1096</v>
      </c>
    </row>
    <row r="155" spans="1:29" hidden="1">
      <c r="A155" s="39" t="s">
        <v>1090</v>
      </c>
      <c r="B155" s="39" t="s">
        <v>388</v>
      </c>
      <c r="C155" s="39" t="s">
        <v>404</v>
      </c>
      <c r="D155" s="39" t="s">
        <v>390</v>
      </c>
      <c r="E155" s="40">
        <v>30</v>
      </c>
      <c r="F155" s="40">
        <v>0</v>
      </c>
      <c r="G155" s="40">
        <v>29</v>
      </c>
      <c r="H155" s="40">
        <v>1</v>
      </c>
      <c r="I155" s="40">
        <v>0</v>
      </c>
      <c r="J155" s="40">
        <v>1</v>
      </c>
      <c r="K155" s="40">
        <v>8</v>
      </c>
      <c r="L155" s="40">
        <v>16</v>
      </c>
      <c r="M155" s="40">
        <v>0</v>
      </c>
      <c r="N155" s="40">
        <v>0</v>
      </c>
      <c r="O155" s="40">
        <v>0</v>
      </c>
      <c r="P155" s="39" t="s">
        <v>29</v>
      </c>
      <c r="Q155" s="39" t="s">
        <v>1372</v>
      </c>
      <c r="R155" s="39" t="s">
        <v>934</v>
      </c>
      <c r="S155" s="39" t="s">
        <v>29</v>
      </c>
      <c r="T155" s="39" t="s">
        <v>379</v>
      </c>
      <c r="U155" s="39" t="s">
        <v>31</v>
      </c>
      <c r="V155" s="39" t="s">
        <v>29</v>
      </c>
      <c r="W155" s="39" t="s">
        <v>29</v>
      </c>
      <c r="X155" s="39" t="s">
        <v>29</v>
      </c>
      <c r="Y155" s="39" t="s">
        <v>29</v>
      </c>
      <c r="Z155" s="39" t="s">
        <v>394</v>
      </c>
      <c r="AA155" s="39" t="s">
        <v>406</v>
      </c>
      <c r="AB155" s="39" t="s">
        <v>395</v>
      </c>
      <c r="AC155" s="39" t="s">
        <v>1096</v>
      </c>
    </row>
    <row r="156" spans="1:29" hidden="1">
      <c r="A156" s="39" t="s">
        <v>1090</v>
      </c>
      <c r="B156" s="39" t="s">
        <v>407</v>
      </c>
      <c r="C156" s="39" t="s">
        <v>408</v>
      </c>
      <c r="D156" s="39" t="s">
        <v>409</v>
      </c>
      <c r="E156" s="40">
        <v>588</v>
      </c>
      <c r="F156" s="40">
        <v>0</v>
      </c>
      <c r="G156" s="40">
        <v>501</v>
      </c>
      <c r="H156" s="40">
        <v>82</v>
      </c>
      <c r="I156" s="40">
        <v>5</v>
      </c>
      <c r="J156" s="40">
        <v>76</v>
      </c>
      <c r="K156" s="40">
        <v>241</v>
      </c>
      <c r="L156" s="40">
        <v>132</v>
      </c>
      <c r="M156" s="40">
        <v>0</v>
      </c>
      <c r="N156" s="40">
        <v>0</v>
      </c>
      <c r="O156" s="40">
        <v>0</v>
      </c>
      <c r="P156" s="39" t="s">
        <v>29</v>
      </c>
      <c r="Q156" s="39" t="s">
        <v>1373</v>
      </c>
      <c r="R156" s="39" t="s">
        <v>142</v>
      </c>
      <c r="S156" s="39" t="s">
        <v>1017</v>
      </c>
      <c r="T156" s="39" t="s">
        <v>1374</v>
      </c>
      <c r="U156" s="39" t="s">
        <v>658</v>
      </c>
      <c r="V156" s="39" t="s">
        <v>1017</v>
      </c>
      <c r="W156" s="39" t="s">
        <v>29</v>
      </c>
      <c r="X156" s="39" t="s">
        <v>29</v>
      </c>
      <c r="Y156" s="39" t="s">
        <v>1017</v>
      </c>
      <c r="Z156" s="39" t="s">
        <v>410</v>
      </c>
      <c r="AA156" s="39" t="s">
        <v>411</v>
      </c>
      <c r="AB156" s="39" t="s">
        <v>412</v>
      </c>
      <c r="AC156" s="39" t="s">
        <v>1096</v>
      </c>
    </row>
    <row r="157" spans="1:29" hidden="1">
      <c r="A157" s="39" t="s">
        <v>1090</v>
      </c>
      <c r="B157" s="39" t="s">
        <v>407</v>
      </c>
      <c r="C157" s="39" t="s">
        <v>413</v>
      </c>
      <c r="D157" s="39" t="s">
        <v>409</v>
      </c>
      <c r="E157" s="40">
        <v>227</v>
      </c>
      <c r="F157" s="40">
        <v>0</v>
      </c>
      <c r="G157" s="40">
        <v>197</v>
      </c>
      <c r="H157" s="40">
        <v>30</v>
      </c>
      <c r="I157" s="40">
        <v>0</v>
      </c>
      <c r="J157" s="40">
        <v>26</v>
      </c>
      <c r="K157" s="40">
        <v>103</v>
      </c>
      <c r="L157" s="40">
        <v>51</v>
      </c>
      <c r="M157" s="40">
        <v>0</v>
      </c>
      <c r="N157" s="40">
        <v>0</v>
      </c>
      <c r="O157" s="40">
        <v>0</v>
      </c>
      <c r="P157" s="39" t="s">
        <v>29</v>
      </c>
      <c r="Q157" s="39" t="s">
        <v>1375</v>
      </c>
      <c r="R157" s="39" t="s">
        <v>72</v>
      </c>
      <c r="S157" s="39" t="s">
        <v>29</v>
      </c>
      <c r="T157" s="39" t="s">
        <v>1376</v>
      </c>
      <c r="U157" s="39" t="s">
        <v>998</v>
      </c>
      <c r="V157" s="39" t="s">
        <v>29</v>
      </c>
      <c r="W157" s="39" t="s">
        <v>29</v>
      </c>
      <c r="X157" s="39" t="s">
        <v>29</v>
      </c>
      <c r="Y157" s="39" t="s">
        <v>29</v>
      </c>
      <c r="Z157" s="39" t="s">
        <v>410</v>
      </c>
      <c r="AA157" s="39" t="s">
        <v>415</v>
      </c>
      <c r="AB157" s="39" t="s">
        <v>412</v>
      </c>
      <c r="AC157" s="39" t="s">
        <v>1096</v>
      </c>
    </row>
    <row r="158" spans="1:29" hidden="1">
      <c r="A158" s="39" t="s">
        <v>1090</v>
      </c>
      <c r="B158" s="39" t="s">
        <v>407</v>
      </c>
      <c r="C158" s="39" t="s">
        <v>63</v>
      </c>
      <c r="D158" s="39" t="s">
        <v>409</v>
      </c>
      <c r="E158" s="40">
        <v>499</v>
      </c>
      <c r="F158" s="40">
        <v>0</v>
      </c>
      <c r="G158" s="40">
        <v>408</v>
      </c>
      <c r="H158" s="40">
        <v>56</v>
      </c>
      <c r="I158" s="40">
        <v>35</v>
      </c>
      <c r="J158" s="40">
        <v>71</v>
      </c>
      <c r="K158" s="40">
        <v>160</v>
      </c>
      <c r="L158" s="40">
        <v>202</v>
      </c>
      <c r="M158" s="40">
        <v>0</v>
      </c>
      <c r="N158" s="40">
        <v>0</v>
      </c>
      <c r="O158" s="40">
        <v>0</v>
      </c>
      <c r="P158" s="39" t="s">
        <v>29</v>
      </c>
      <c r="Q158" s="39" t="s">
        <v>1377</v>
      </c>
      <c r="R158" s="39" t="s">
        <v>46</v>
      </c>
      <c r="S158" s="39" t="s">
        <v>1378</v>
      </c>
      <c r="T158" s="39" t="s">
        <v>1379</v>
      </c>
      <c r="U158" s="39" t="s">
        <v>60</v>
      </c>
      <c r="V158" s="39" t="s">
        <v>1378</v>
      </c>
      <c r="W158" s="39" t="s">
        <v>29</v>
      </c>
      <c r="X158" s="39" t="s">
        <v>29</v>
      </c>
      <c r="Y158" s="39" t="s">
        <v>1378</v>
      </c>
      <c r="Z158" s="39" t="s">
        <v>410</v>
      </c>
      <c r="AA158" s="39" t="s">
        <v>416</v>
      </c>
      <c r="AB158" s="39" t="s">
        <v>412</v>
      </c>
      <c r="AC158" s="39" t="s">
        <v>1096</v>
      </c>
    </row>
    <row r="159" spans="1:29" hidden="1">
      <c r="A159" s="39" t="s">
        <v>1090</v>
      </c>
      <c r="B159" s="39" t="s">
        <v>407</v>
      </c>
      <c r="C159" s="39" t="s">
        <v>417</v>
      </c>
      <c r="D159" s="39" t="s">
        <v>409</v>
      </c>
      <c r="E159" s="40">
        <v>166</v>
      </c>
      <c r="F159" s="40">
        <v>0</v>
      </c>
      <c r="G159" s="40">
        <v>129</v>
      </c>
      <c r="H159" s="40">
        <v>34</v>
      </c>
      <c r="I159" s="40">
        <v>3</v>
      </c>
      <c r="J159" s="40">
        <v>30</v>
      </c>
      <c r="K159" s="40">
        <v>69</v>
      </c>
      <c r="L159" s="40">
        <v>21</v>
      </c>
      <c r="M159" s="40">
        <v>0</v>
      </c>
      <c r="N159" s="40">
        <v>0</v>
      </c>
      <c r="O159" s="40">
        <v>0</v>
      </c>
      <c r="P159" s="39" t="s">
        <v>29</v>
      </c>
      <c r="Q159" s="39" t="s">
        <v>1380</v>
      </c>
      <c r="R159" s="39" t="s">
        <v>68</v>
      </c>
      <c r="S159" s="39" t="s">
        <v>1269</v>
      </c>
      <c r="T159" s="39" t="s">
        <v>1018</v>
      </c>
      <c r="U159" s="39" t="s">
        <v>386</v>
      </c>
      <c r="V159" s="39" t="s">
        <v>1269</v>
      </c>
      <c r="W159" s="39" t="s">
        <v>29</v>
      </c>
      <c r="X159" s="39" t="s">
        <v>29</v>
      </c>
      <c r="Y159" s="39" t="s">
        <v>1269</v>
      </c>
      <c r="Z159" s="39" t="s">
        <v>410</v>
      </c>
      <c r="AA159" s="39" t="s">
        <v>418</v>
      </c>
      <c r="AB159" s="39" t="s">
        <v>412</v>
      </c>
      <c r="AC159" s="39" t="s">
        <v>1096</v>
      </c>
    </row>
    <row r="160" spans="1:29" hidden="1">
      <c r="A160" s="39" t="s">
        <v>1090</v>
      </c>
      <c r="B160" s="39" t="s">
        <v>407</v>
      </c>
      <c r="C160" s="39" t="s">
        <v>419</v>
      </c>
      <c r="D160" s="39" t="s">
        <v>409</v>
      </c>
      <c r="E160" s="40">
        <v>111</v>
      </c>
      <c r="F160" s="40">
        <v>0</v>
      </c>
      <c r="G160" s="40">
        <v>99</v>
      </c>
      <c r="H160" s="40">
        <v>9</v>
      </c>
      <c r="I160" s="40">
        <v>3</v>
      </c>
      <c r="J160" s="40">
        <v>9</v>
      </c>
      <c r="K160" s="40">
        <v>30</v>
      </c>
      <c r="L160" s="40">
        <v>51</v>
      </c>
      <c r="M160" s="40">
        <v>0</v>
      </c>
      <c r="N160" s="40">
        <v>0</v>
      </c>
      <c r="O160" s="40">
        <v>0</v>
      </c>
      <c r="P160" s="39" t="s">
        <v>29</v>
      </c>
      <c r="Q160" s="39" t="s">
        <v>1381</v>
      </c>
      <c r="R160" s="39" t="s">
        <v>82</v>
      </c>
      <c r="S160" s="39" t="s">
        <v>256</v>
      </c>
      <c r="T160" s="39" t="s">
        <v>1382</v>
      </c>
      <c r="U160" s="39" t="s">
        <v>31</v>
      </c>
      <c r="V160" s="39" t="s">
        <v>256</v>
      </c>
      <c r="W160" s="39" t="s">
        <v>29</v>
      </c>
      <c r="X160" s="39" t="s">
        <v>29</v>
      </c>
      <c r="Y160" s="39" t="s">
        <v>256</v>
      </c>
      <c r="Z160" s="39" t="s">
        <v>410</v>
      </c>
      <c r="AA160" s="39" t="s">
        <v>421</v>
      </c>
      <c r="AB160" s="39" t="s">
        <v>412</v>
      </c>
      <c r="AC160" s="39" t="s">
        <v>1096</v>
      </c>
    </row>
    <row r="161" spans="1:29" hidden="1">
      <c r="A161" s="39" t="s">
        <v>1090</v>
      </c>
      <c r="B161" s="39" t="s">
        <v>407</v>
      </c>
      <c r="C161" s="39" t="s">
        <v>195</v>
      </c>
      <c r="D161" s="39" t="s">
        <v>409</v>
      </c>
      <c r="E161" s="40">
        <v>58</v>
      </c>
      <c r="F161" s="40">
        <v>0</v>
      </c>
      <c r="G161" s="40">
        <v>46</v>
      </c>
      <c r="H161" s="40">
        <v>9</v>
      </c>
      <c r="I161" s="40">
        <v>3</v>
      </c>
      <c r="J161" s="40">
        <v>10</v>
      </c>
      <c r="K161" s="40">
        <v>26</v>
      </c>
      <c r="L161" s="40">
        <v>10</v>
      </c>
      <c r="M161" s="40">
        <v>0</v>
      </c>
      <c r="N161" s="40">
        <v>0</v>
      </c>
      <c r="O161" s="40">
        <v>0</v>
      </c>
      <c r="P161" s="39" t="s">
        <v>29</v>
      </c>
      <c r="Q161" s="39" t="s">
        <v>1031</v>
      </c>
      <c r="R161" s="39" t="s">
        <v>261</v>
      </c>
      <c r="S161" s="39" t="s">
        <v>674</v>
      </c>
      <c r="T161" s="39" t="s">
        <v>1383</v>
      </c>
      <c r="U161" s="39" t="s">
        <v>998</v>
      </c>
      <c r="V161" s="39" t="s">
        <v>674</v>
      </c>
      <c r="W161" s="39" t="s">
        <v>29</v>
      </c>
      <c r="X161" s="39" t="s">
        <v>29</v>
      </c>
      <c r="Y161" s="39" t="s">
        <v>674</v>
      </c>
      <c r="Z161" s="39" t="s">
        <v>410</v>
      </c>
      <c r="AA161" s="39" t="s">
        <v>422</v>
      </c>
      <c r="AB161" s="39" t="s">
        <v>412</v>
      </c>
      <c r="AC161" s="39" t="s">
        <v>1096</v>
      </c>
    </row>
    <row r="162" spans="1:29" hidden="1">
      <c r="A162" s="39" t="s">
        <v>1090</v>
      </c>
      <c r="B162" s="39" t="s">
        <v>407</v>
      </c>
      <c r="C162" s="39" t="s">
        <v>1044</v>
      </c>
      <c r="D162" s="39" t="s">
        <v>409</v>
      </c>
      <c r="E162" s="40">
        <v>44</v>
      </c>
      <c r="F162" s="40">
        <v>0</v>
      </c>
      <c r="G162" s="40">
        <v>39</v>
      </c>
      <c r="H162" s="40">
        <v>4</v>
      </c>
      <c r="I162" s="40">
        <v>1</v>
      </c>
      <c r="J162" s="40">
        <v>5</v>
      </c>
      <c r="K162" s="40">
        <v>16</v>
      </c>
      <c r="L162" s="40">
        <v>19</v>
      </c>
      <c r="M162" s="40">
        <v>0</v>
      </c>
      <c r="N162" s="40">
        <v>0</v>
      </c>
      <c r="O162" s="40">
        <v>0</v>
      </c>
      <c r="P162" s="39" t="s">
        <v>29</v>
      </c>
      <c r="Q162" s="39" t="s">
        <v>1384</v>
      </c>
      <c r="R162" s="39" t="s">
        <v>38</v>
      </c>
      <c r="S162" s="39" t="s">
        <v>1073</v>
      </c>
      <c r="T162" s="39" t="s">
        <v>1385</v>
      </c>
      <c r="U162" s="39" t="s">
        <v>241</v>
      </c>
      <c r="V162" s="39" t="s">
        <v>1073</v>
      </c>
      <c r="W162" s="39" t="s">
        <v>29</v>
      </c>
      <c r="X162" s="39" t="s">
        <v>29</v>
      </c>
      <c r="Y162" s="39" t="s">
        <v>1073</v>
      </c>
      <c r="Z162" s="39" t="s">
        <v>410</v>
      </c>
      <c r="AA162" s="39" t="s">
        <v>1045</v>
      </c>
      <c r="AB162" s="39" t="s">
        <v>412</v>
      </c>
      <c r="AC162" s="39" t="s">
        <v>1096</v>
      </c>
    </row>
    <row r="163" spans="1:29" hidden="1">
      <c r="A163" s="39" t="s">
        <v>1090</v>
      </c>
      <c r="B163" s="39" t="s">
        <v>407</v>
      </c>
      <c r="C163" s="39" t="s">
        <v>1386</v>
      </c>
      <c r="D163" s="39" t="s">
        <v>409</v>
      </c>
      <c r="E163" s="40">
        <v>175</v>
      </c>
      <c r="F163" s="40">
        <v>2</v>
      </c>
      <c r="G163" s="40">
        <v>150</v>
      </c>
      <c r="H163" s="40">
        <v>18</v>
      </c>
      <c r="I163" s="40">
        <v>5</v>
      </c>
      <c r="J163" s="40">
        <v>19</v>
      </c>
      <c r="K163" s="40">
        <v>84</v>
      </c>
      <c r="L163" s="40">
        <v>41</v>
      </c>
      <c r="M163" s="40">
        <v>0</v>
      </c>
      <c r="N163" s="40">
        <v>0</v>
      </c>
      <c r="O163" s="40">
        <v>0</v>
      </c>
      <c r="P163" s="39" t="s">
        <v>1387</v>
      </c>
      <c r="Q163" s="39" t="s">
        <v>962</v>
      </c>
      <c r="R163" s="39" t="s">
        <v>101</v>
      </c>
      <c r="S163" s="39" t="s">
        <v>976</v>
      </c>
      <c r="T163" s="39" t="s">
        <v>1388</v>
      </c>
      <c r="U163" s="39" t="s">
        <v>1266</v>
      </c>
      <c r="V163" s="39" t="s">
        <v>976</v>
      </c>
      <c r="W163" s="39" t="s">
        <v>29</v>
      </c>
      <c r="X163" s="39" t="s">
        <v>29</v>
      </c>
      <c r="Y163" s="39" t="s">
        <v>976</v>
      </c>
      <c r="Z163" s="39" t="s">
        <v>410</v>
      </c>
      <c r="AA163" s="39" t="s">
        <v>418</v>
      </c>
      <c r="AB163" s="39" t="s">
        <v>412</v>
      </c>
      <c r="AC163" s="39" t="s">
        <v>1096</v>
      </c>
    </row>
    <row r="164" spans="1:29" hidden="1">
      <c r="A164" s="39" t="s">
        <v>1090</v>
      </c>
      <c r="B164" s="39" t="s">
        <v>407</v>
      </c>
      <c r="C164" s="39" t="s">
        <v>1389</v>
      </c>
      <c r="D164" s="39" t="s">
        <v>409</v>
      </c>
      <c r="E164" s="40">
        <v>48</v>
      </c>
      <c r="F164" s="40">
        <v>0</v>
      </c>
      <c r="G164" s="40">
        <v>44</v>
      </c>
      <c r="H164" s="40">
        <v>4</v>
      </c>
      <c r="I164" s="40">
        <v>0</v>
      </c>
      <c r="J164" s="40">
        <v>4</v>
      </c>
      <c r="K164" s="40">
        <v>25</v>
      </c>
      <c r="L164" s="40">
        <v>12</v>
      </c>
      <c r="M164" s="40">
        <v>0</v>
      </c>
      <c r="N164" s="40">
        <v>0</v>
      </c>
      <c r="O164" s="40">
        <v>0</v>
      </c>
      <c r="P164" s="39" t="s">
        <v>29</v>
      </c>
      <c r="Q164" s="39" t="s">
        <v>982</v>
      </c>
      <c r="R164" s="39" t="s">
        <v>82</v>
      </c>
      <c r="S164" s="39" t="s">
        <v>29</v>
      </c>
      <c r="T164" s="39" t="s">
        <v>392</v>
      </c>
      <c r="U164" s="39" t="s">
        <v>1182</v>
      </c>
      <c r="V164" s="39" t="s">
        <v>29</v>
      </c>
      <c r="W164" s="39" t="s">
        <v>29</v>
      </c>
      <c r="X164" s="39" t="s">
        <v>29</v>
      </c>
      <c r="Y164" s="39" t="s">
        <v>29</v>
      </c>
      <c r="Z164" s="39" t="s">
        <v>410</v>
      </c>
      <c r="AA164" s="39" t="s">
        <v>422</v>
      </c>
      <c r="AB164" s="39" t="s">
        <v>412</v>
      </c>
      <c r="AC164" s="39" t="s">
        <v>1096</v>
      </c>
    </row>
    <row r="165" spans="1:29" hidden="1">
      <c r="A165" s="39" t="s">
        <v>1090</v>
      </c>
      <c r="B165" s="39" t="s">
        <v>407</v>
      </c>
      <c r="C165" s="39" t="s">
        <v>429</v>
      </c>
      <c r="D165" s="39" t="s">
        <v>409</v>
      </c>
      <c r="E165" s="40">
        <v>16</v>
      </c>
      <c r="F165" s="40">
        <v>0</v>
      </c>
      <c r="G165" s="40">
        <v>12</v>
      </c>
      <c r="H165" s="40">
        <v>4</v>
      </c>
      <c r="I165" s="40">
        <v>0</v>
      </c>
      <c r="J165" s="40">
        <v>3</v>
      </c>
      <c r="K165" s="40">
        <v>3</v>
      </c>
      <c r="L165" s="40">
        <v>7</v>
      </c>
      <c r="M165" s="40">
        <v>0</v>
      </c>
      <c r="N165" s="40">
        <v>0</v>
      </c>
      <c r="O165" s="40">
        <v>0</v>
      </c>
      <c r="P165" s="39" t="s">
        <v>29</v>
      </c>
      <c r="Q165" s="39" t="s">
        <v>1053</v>
      </c>
      <c r="R165" s="39" t="s">
        <v>352</v>
      </c>
      <c r="S165" s="39" t="s">
        <v>29</v>
      </c>
      <c r="T165" s="39" t="s">
        <v>618</v>
      </c>
      <c r="U165" s="39" t="s">
        <v>184</v>
      </c>
      <c r="V165" s="39" t="s">
        <v>29</v>
      </c>
      <c r="W165" s="39" t="s">
        <v>29</v>
      </c>
      <c r="X165" s="39" t="s">
        <v>29</v>
      </c>
      <c r="Y165" s="39" t="s">
        <v>29</v>
      </c>
      <c r="Z165" s="39" t="s">
        <v>410</v>
      </c>
      <c r="AA165" s="39" t="s">
        <v>431</v>
      </c>
      <c r="AB165" s="39" t="s">
        <v>412</v>
      </c>
      <c r="AC165" s="39" t="s">
        <v>1096</v>
      </c>
    </row>
    <row r="166" spans="1:29" hidden="1">
      <c r="A166" s="39" t="s">
        <v>1090</v>
      </c>
      <c r="B166" s="39" t="s">
        <v>407</v>
      </c>
      <c r="C166" s="39" t="s">
        <v>432</v>
      </c>
      <c r="D166" s="39" t="s">
        <v>409</v>
      </c>
      <c r="E166" s="40">
        <v>65</v>
      </c>
      <c r="F166" s="40">
        <v>0</v>
      </c>
      <c r="G166" s="40">
        <v>53</v>
      </c>
      <c r="H166" s="40">
        <v>12</v>
      </c>
      <c r="I166" s="40">
        <v>0</v>
      </c>
      <c r="J166" s="40">
        <v>9</v>
      </c>
      <c r="K166" s="40">
        <v>29</v>
      </c>
      <c r="L166" s="40">
        <v>13</v>
      </c>
      <c r="M166" s="40">
        <v>0</v>
      </c>
      <c r="N166" s="40">
        <v>0</v>
      </c>
      <c r="O166" s="40">
        <v>0</v>
      </c>
      <c r="P166" s="39" t="s">
        <v>29</v>
      </c>
      <c r="Q166" s="39" t="s">
        <v>1390</v>
      </c>
      <c r="R166" s="39" t="s">
        <v>114</v>
      </c>
      <c r="S166" s="39" t="s">
        <v>29</v>
      </c>
      <c r="T166" s="39" t="s">
        <v>1391</v>
      </c>
      <c r="U166" s="39" t="s">
        <v>998</v>
      </c>
      <c r="V166" s="39" t="s">
        <v>29</v>
      </c>
      <c r="W166" s="39" t="s">
        <v>29</v>
      </c>
      <c r="X166" s="39" t="s">
        <v>29</v>
      </c>
      <c r="Y166" s="39" t="s">
        <v>29</v>
      </c>
      <c r="Z166" s="39" t="s">
        <v>410</v>
      </c>
      <c r="AA166" s="39" t="s">
        <v>433</v>
      </c>
      <c r="AB166" s="39" t="s">
        <v>412</v>
      </c>
      <c r="AC166" s="39" t="s">
        <v>1096</v>
      </c>
    </row>
    <row r="167" spans="1:29" hidden="1">
      <c r="A167" s="39" t="s">
        <v>1090</v>
      </c>
      <c r="B167" s="39" t="s">
        <v>407</v>
      </c>
      <c r="C167" s="39" t="s">
        <v>599</v>
      </c>
      <c r="D167" s="39" t="s">
        <v>600</v>
      </c>
      <c r="E167" s="40">
        <v>52</v>
      </c>
      <c r="F167" s="40">
        <v>0</v>
      </c>
      <c r="G167" s="40">
        <v>42</v>
      </c>
      <c r="H167" s="40">
        <v>8</v>
      </c>
      <c r="I167" s="40">
        <v>2</v>
      </c>
      <c r="J167" s="40">
        <v>7</v>
      </c>
      <c r="K167" s="40">
        <v>10</v>
      </c>
      <c r="L167" s="40">
        <v>18</v>
      </c>
      <c r="M167" s="40">
        <v>0</v>
      </c>
      <c r="N167" s="40">
        <v>0</v>
      </c>
      <c r="O167" s="40">
        <v>0</v>
      </c>
      <c r="P167" s="39" t="s">
        <v>29</v>
      </c>
      <c r="Q167" s="39" t="s">
        <v>1026</v>
      </c>
      <c r="R167" s="39" t="s">
        <v>173</v>
      </c>
      <c r="S167" s="39" t="s">
        <v>166</v>
      </c>
      <c r="T167" s="39" t="s">
        <v>1027</v>
      </c>
      <c r="U167" s="39" t="s">
        <v>184</v>
      </c>
      <c r="V167" s="39" t="s">
        <v>166</v>
      </c>
      <c r="W167" s="39" t="s">
        <v>29</v>
      </c>
      <c r="X167" s="39" t="s">
        <v>29</v>
      </c>
      <c r="Y167" s="39" t="s">
        <v>166</v>
      </c>
      <c r="Z167" s="39" t="s">
        <v>601</v>
      </c>
      <c r="AA167" s="39" t="s">
        <v>602</v>
      </c>
      <c r="AB167" s="39" t="s">
        <v>412</v>
      </c>
      <c r="AC167" s="39" t="s">
        <v>1096</v>
      </c>
    </row>
    <row r="168" spans="1:29" hidden="1">
      <c r="A168" s="39" t="s">
        <v>1090</v>
      </c>
      <c r="B168" s="39" t="s">
        <v>407</v>
      </c>
      <c r="C168" s="39" t="s">
        <v>434</v>
      </c>
      <c r="D168" s="39" t="s">
        <v>409</v>
      </c>
      <c r="E168" s="40">
        <v>4</v>
      </c>
      <c r="F168" s="40">
        <v>0</v>
      </c>
      <c r="G168" s="40">
        <v>4</v>
      </c>
      <c r="H168" s="40">
        <v>0</v>
      </c>
      <c r="I168" s="40">
        <v>0</v>
      </c>
      <c r="J168" s="40">
        <v>0</v>
      </c>
      <c r="K168" s="40">
        <v>1</v>
      </c>
      <c r="L168" s="40">
        <v>1</v>
      </c>
      <c r="M168" s="40">
        <v>0</v>
      </c>
      <c r="N168" s="40">
        <v>0</v>
      </c>
      <c r="O168" s="40">
        <v>0</v>
      </c>
      <c r="P168" s="39" t="s">
        <v>29</v>
      </c>
      <c r="Q168" s="39" t="s">
        <v>75</v>
      </c>
      <c r="R168" s="39" t="s">
        <v>29</v>
      </c>
      <c r="S168" s="39" t="s">
        <v>29</v>
      </c>
      <c r="T168" s="39" t="s">
        <v>29</v>
      </c>
      <c r="U168" s="39" t="s">
        <v>352</v>
      </c>
      <c r="V168" s="39" t="s">
        <v>29</v>
      </c>
      <c r="W168" s="39" t="s">
        <v>29</v>
      </c>
      <c r="X168" s="39" t="s">
        <v>29</v>
      </c>
      <c r="Y168" s="39" t="s">
        <v>29</v>
      </c>
      <c r="Z168" s="39" t="s">
        <v>410</v>
      </c>
      <c r="AA168" s="39" t="s">
        <v>435</v>
      </c>
      <c r="AB168" s="39" t="s">
        <v>412</v>
      </c>
      <c r="AC168" s="39" t="s">
        <v>1096</v>
      </c>
    </row>
    <row r="169" spans="1:29" hidden="1">
      <c r="A169" s="39" t="s">
        <v>1090</v>
      </c>
      <c r="B169" s="39" t="s">
        <v>407</v>
      </c>
      <c r="C169" s="39" t="s">
        <v>436</v>
      </c>
      <c r="D169" s="39" t="s">
        <v>409</v>
      </c>
      <c r="E169" s="40">
        <v>17</v>
      </c>
      <c r="F169" s="40">
        <v>0</v>
      </c>
      <c r="G169" s="40">
        <v>13</v>
      </c>
      <c r="H169" s="40">
        <v>4</v>
      </c>
      <c r="I169" s="40">
        <v>0</v>
      </c>
      <c r="J169" s="40">
        <v>4</v>
      </c>
      <c r="K169" s="40">
        <v>3</v>
      </c>
      <c r="L169" s="40">
        <v>7</v>
      </c>
      <c r="M169" s="40">
        <v>0</v>
      </c>
      <c r="N169" s="40">
        <v>0</v>
      </c>
      <c r="O169" s="40">
        <v>0</v>
      </c>
      <c r="P169" s="39" t="s">
        <v>29</v>
      </c>
      <c r="Q169" s="39" t="s">
        <v>1058</v>
      </c>
      <c r="R169" s="39" t="s">
        <v>151</v>
      </c>
      <c r="S169" s="39" t="s">
        <v>29</v>
      </c>
      <c r="T169" s="39" t="s">
        <v>647</v>
      </c>
      <c r="U169" s="39" t="s">
        <v>114</v>
      </c>
      <c r="V169" s="39" t="s">
        <v>29</v>
      </c>
      <c r="W169" s="39" t="s">
        <v>29</v>
      </c>
      <c r="X169" s="39" t="s">
        <v>29</v>
      </c>
      <c r="Y169" s="39" t="s">
        <v>29</v>
      </c>
      <c r="Z169" s="39" t="s">
        <v>410</v>
      </c>
      <c r="AA169" s="39" t="s">
        <v>437</v>
      </c>
      <c r="AB169" s="39" t="s">
        <v>412</v>
      </c>
      <c r="AC169" s="39" t="s">
        <v>1096</v>
      </c>
    </row>
    <row r="170" spans="1:29" hidden="1">
      <c r="A170" s="39" t="s">
        <v>1090</v>
      </c>
      <c r="B170" s="39" t="s">
        <v>407</v>
      </c>
      <c r="C170" s="39" t="s">
        <v>438</v>
      </c>
      <c r="D170" s="39" t="s">
        <v>409</v>
      </c>
      <c r="E170" s="40">
        <v>20</v>
      </c>
      <c r="F170" s="40">
        <v>0</v>
      </c>
      <c r="G170" s="40">
        <v>19</v>
      </c>
      <c r="H170" s="40">
        <v>1</v>
      </c>
      <c r="I170" s="40">
        <v>0</v>
      </c>
      <c r="J170" s="40">
        <v>1</v>
      </c>
      <c r="K170" s="40">
        <v>5</v>
      </c>
      <c r="L170" s="40">
        <v>7</v>
      </c>
      <c r="M170" s="40">
        <v>0</v>
      </c>
      <c r="N170" s="40">
        <v>0</v>
      </c>
      <c r="O170" s="40">
        <v>0</v>
      </c>
      <c r="P170" s="39" t="s">
        <v>29</v>
      </c>
      <c r="Q170" s="39" t="s">
        <v>941</v>
      </c>
      <c r="R170" s="39" t="s">
        <v>30</v>
      </c>
      <c r="S170" s="39" t="s">
        <v>29</v>
      </c>
      <c r="T170" s="39" t="s">
        <v>30</v>
      </c>
      <c r="U170" s="39" t="s">
        <v>352</v>
      </c>
      <c r="V170" s="39" t="s">
        <v>29</v>
      </c>
      <c r="W170" s="39" t="s">
        <v>29</v>
      </c>
      <c r="X170" s="39" t="s">
        <v>29</v>
      </c>
      <c r="Y170" s="39" t="s">
        <v>29</v>
      </c>
      <c r="Z170" s="39" t="s">
        <v>410</v>
      </c>
      <c r="AA170" s="39" t="s">
        <v>439</v>
      </c>
      <c r="AB170" s="39" t="s">
        <v>412</v>
      </c>
      <c r="AC170" s="39" t="s">
        <v>1096</v>
      </c>
    </row>
    <row r="171" spans="1:29" hidden="1">
      <c r="A171" s="39" t="s">
        <v>1090</v>
      </c>
      <c r="B171" s="39" t="s">
        <v>407</v>
      </c>
      <c r="C171" s="39" t="s">
        <v>440</v>
      </c>
      <c r="D171" s="39" t="s">
        <v>409</v>
      </c>
      <c r="E171" s="40">
        <v>49</v>
      </c>
      <c r="F171" s="40">
        <v>0</v>
      </c>
      <c r="G171" s="40">
        <v>39</v>
      </c>
      <c r="H171" s="40">
        <v>8</v>
      </c>
      <c r="I171" s="40">
        <v>2</v>
      </c>
      <c r="J171" s="40">
        <v>8</v>
      </c>
      <c r="K171" s="40">
        <v>17</v>
      </c>
      <c r="L171" s="40">
        <v>14</v>
      </c>
      <c r="M171" s="40">
        <v>0</v>
      </c>
      <c r="N171" s="40">
        <v>0</v>
      </c>
      <c r="O171" s="40">
        <v>0</v>
      </c>
      <c r="P171" s="39" t="s">
        <v>29</v>
      </c>
      <c r="Q171" s="39" t="s">
        <v>1392</v>
      </c>
      <c r="R171" s="39" t="s">
        <v>261</v>
      </c>
      <c r="S171" s="39" t="s">
        <v>680</v>
      </c>
      <c r="T171" s="39" t="s">
        <v>1393</v>
      </c>
      <c r="U171" s="39" t="s">
        <v>247</v>
      </c>
      <c r="V171" s="39" t="s">
        <v>680</v>
      </c>
      <c r="W171" s="39" t="s">
        <v>29</v>
      </c>
      <c r="X171" s="39" t="s">
        <v>29</v>
      </c>
      <c r="Y171" s="39" t="s">
        <v>680</v>
      </c>
      <c r="Z171" s="39" t="s">
        <v>410</v>
      </c>
      <c r="AA171" s="39" t="s">
        <v>435</v>
      </c>
      <c r="AB171" s="39" t="s">
        <v>412</v>
      </c>
      <c r="AC171" s="39" t="s">
        <v>1096</v>
      </c>
    </row>
    <row r="172" spans="1:29" hidden="1">
      <c r="A172" s="39" t="s">
        <v>1090</v>
      </c>
      <c r="B172" s="39" t="s">
        <v>407</v>
      </c>
      <c r="C172" s="39" t="s">
        <v>442</v>
      </c>
      <c r="D172" s="39" t="s">
        <v>409</v>
      </c>
      <c r="E172" s="40">
        <v>182</v>
      </c>
      <c r="F172" s="40">
        <v>0</v>
      </c>
      <c r="G172" s="40">
        <v>136</v>
      </c>
      <c r="H172" s="40">
        <v>40</v>
      </c>
      <c r="I172" s="40">
        <v>6</v>
      </c>
      <c r="J172" s="40">
        <v>37</v>
      </c>
      <c r="K172" s="40">
        <v>66</v>
      </c>
      <c r="L172" s="40">
        <v>49</v>
      </c>
      <c r="M172" s="40">
        <v>0</v>
      </c>
      <c r="N172" s="40">
        <v>0</v>
      </c>
      <c r="O172" s="40">
        <v>0</v>
      </c>
      <c r="P172" s="39" t="s">
        <v>29</v>
      </c>
      <c r="Q172" s="39" t="s">
        <v>1394</v>
      </c>
      <c r="R172" s="39" t="s">
        <v>147</v>
      </c>
      <c r="S172" s="39" t="s">
        <v>1057</v>
      </c>
      <c r="T172" s="39" t="s">
        <v>1395</v>
      </c>
      <c r="U172" s="39" t="s">
        <v>241</v>
      </c>
      <c r="V172" s="39" t="s">
        <v>1057</v>
      </c>
      <c r="W172" s="39" t="s">
        <v>29</v>
      </c>
      <c r="X172" s="39" t="s">
        <v>29</v>
      </c>
      <c r="Y172" s="39" t="s">
        <v>1057</v>
      </c>
      <c r="Z172" s="39" t="s">
        <v>410</v>
      </c>
      <c r="AA172" s="39" t="s">
        <v>431</v>
      </c>
      <c r="AB172" s="39" t="s">
        <v>412</v>
      </c>
      <c r="AC172" s="39" t="s">
        <v>1096</v>
      </c>
    </row>
    <row r="173" spans="1:29" hidden="1">
      <c r="A173" s="39" t="s">
        <v>1090</v>
      </c>
      <c r="B173" s="39" t="s">
        <v>407</v>
      </c>
      <c r="C173" s="39" t="s">
        <v>1051</v>
      </c>
      <c r="D173" s="39" t="s">
        <v>409</v>
      </c>
      <c r="E173" s="40">
        <v>15</v>
      </c>
      <c r="F173" s="40">
        <v>0</v>
      </c>
      <c r="G173" s="40">
        <v>13</v>
      </c>
      <c r="H173" s="40">
        <v>2</v>
      </c>
      <c r="I173" s="40">
        <v>0</v>
      </c>
      <c r="J173" s="40">
        <v>1</v>
      </c>
      <c r="K173" s="40">
        <v>3</v>
      </c>
      <c r="L173" s="40">
        <v>7</v>
      </c>
      <c r="M173" s="40">
        <v>0</v>
      </c>
      <c r="N173" s="40">
        <v>0</v>
      </c>
      <c r="O173" s="40">
        <v>0</v>
      </c>
      <c r="P173" s="39" t="s">
        <v>29</v>
      </c>
      <c r="Q173" s="39" t="s">
        <v>970</v>
      </c>
      <c r="R173" s="39" t="s">
        <v>72</v>
      </c>
      <c r="S173" s="39" t="s">
        <v>29</v>
      </c>
      <c r="T173" s="39" t="s">
        <v>935</v>
      </c>
      <c r="U173" s="39" t="s">
        <v>68</v>
      </c>
      <c r="V173" s="39" t="s">
        <v>29</v>
      </c>
      <c r="W173" s="39" t="s">
        <v>29</v>
      </c>
      <c r="X173" s="39" t="s">
        <v>29</v>
      </c>
      <c r="Y173" s="39" t="s">
        <v>29</v>
      </c>
      <c r="Z173" s="39" t="s">
        <v>410</v>
      </c>
      <c r="AA173" s="39" t="s">
        <v>1052</v>
      </c>
      <c r="AB173" s="39" t="s">
        <v>412</v>
      </c>
      <c r="AC173" s="39" t="s">
        <v>1096</v>
      </c>
    </row>
    <row r="174" spans="1:29" hidden="1">
      <c r="A174" s="39" t="s">
        <v>1090</v>
      </c>
      <c r="B174" s="39" t="s">
        <v>443</v>
      </c>
      <c r="C174" s="39" t="s">
        <v>444</v>
      </c>
      <c r="D174" s="39" t="s">
        <v>445</v>
      </c>
      <c r="E174" s="40">
        <v>681</v>
      </c>
      <c r="F174" s="40">
        <v>0</v>
      </c>
      <c r="G174" s="40">
        <v>604</v>
      </c>
      <c r="H174" s="40">
        <v>60</v>
      </c>
      <c r="I174" s="40">
        <v>17</v>
      </c>
      <c r="J174" s="40">
        <v>65</v>
      </c>
      <c r="K174" s="40">
        <v>204</v>
      </c>
      <c r="L174" s="40">
        <v>256</v>
      </c>
      <c r="M174" s="40">
        <v>0</v>
      </c>
      <c r="N174" s="40">
        <v>0</v>
      </c>
      <c r="O174" s="40">
        <v>0</v>
      </c>
      <c r="P174" s="39" t="s">
        <v>29</v>
      </c>
      <c r="Q174" s="39" t="s">
        <v>1396</v>
      </c>
      <c r="R174" s="39" t="s">
        <v>38</v>
      </c>
      <c r="S174" s="39" t="s">
        <v>301</v>
      </c>
      <c r="T174" s="39" t="s">
        <v>810</v>
      </c>
      <c r="U174" s="39" t="s">
        <v>94</v>
      </c>
      <c r="V174" s="39" t="s">
        <v>301</v>
      </c>
      <c r="W174" s="39" t="s">
        <v>29</v>
      </c>
      <c r="X174" s="39" t="s">
        <v>29</v>
      </c>
      <c r="Y174" s="39" t="s">
        <v>301</v>
      </c>
      <c r="Z174" s="39" t="s">
        <v>446</v>
      </c>
      <c r="AA174" s="39" t="s">
        <v>447</v>
      </c>
      <c r="AB174" s="39" t="s">
        <v>448</v>
      </c>
      <c r="AC174" s="39" t="s">
        <v>1096</v>
      </c>
    </row>
    <row r="175" spans="1:29" hidden="1">
      <c r="A175" s="39" t="s">
        <v>1090</v>
      </c>
      <c r="B175" s="39" t="s">
        <v>443</v>
      </c>
      <c r="C175" s="39" t="s">
        <v>449</v>
      </c>
      <c r="D175" s="39" t="s">
        <v>445</v>
      </c>
      <c r="E175" s="40">
        <v>324</v>
      </c>
      <c r="F175" s="40">
        <v>0</v>
      </c>
      <c r="G175" s="40">
        <v>271</v>
      </c>
      <c r="H175" s="40">
        <v>42</v>
      </c>
      <c r="I175" s="40">
        <v>11</v>
      </c>
      <c r="J175" s="40">
        <v>44</v>
      </c>
      <c r="K175" s="40">
        <v>124</v>
      </c>
      <c r="L175" s="40">
        <v>109</v>
      </c>
      <c r="M175" s="40">
        <v>0</v>
      </c>
      <c r="N175" s="40">
        <v>0</v>
      </c>
      <c r="O175" s="40">
        <v>0</v>
      </c>
      <c r="P175" s="39" t="s">
        <v>29</v>
      </c>
      <c r="Q175" s="39" t="s">
        <v>1397</v>
      </c>
      <c r="R175" s="39" t="s">
        <v>72</v>
      </c>
      <c r="S175" s="39" t="s">
        <v>1398</v>
      </c>
      <c r="T175" s="39" t="s">
        <v>1399</v>
      </c>
      <c r="U175" s="39" t="s">
        <v>56</v>
      </c>
      <c r="V175" s="39" t="s">
        <v>1398</v>
      </c>
      <c r="W175" s="39" t="s">
        <v>29</v>
      </c>
      <c r="X175" s="39" t="s">
        <v>29</v>
      </c>
      <c r="Y175" s="39" t="s">
        <v>1398</v>
      </c>
      <c r="Z175" s="39" t="s">
        <v>446</v>
      </c>
      <c r="AA175" s="39" t="s">
        <v>450</v>
      </c>
      <c r="AB175" s="39" t="s">
        <v>448</v>
      </c>
      <c r="AC175" s="39" t="s">
        <v>1096</v>
      </c>
    </row>
    <row r="176" spans="1:29" hidden="1">
      <c r="A176" s="39" t="s">
        <v>1090</v>
      </c>
      <c r="B176" s="39" t="s">
        <v>443</v>
      </c>
      <c r="C176" s="39" t="s">
        <v>224</v>
      </c>
      <c r="D176" s="39" t="s">
        <v>445</v>
      </c>
      <c r="E176" s="40">
        <v>61</v>
      </c>
      <c r="F176" s="40">
        <v>0</v>
      </c>
      <c r="G176" s="40">
        <v>55</v>
      </c>
      <c r="H176" s="40">
        <v>2</v>
      </c>
      <c r="I176" s="40">
        <v>4</v>
      </c>
      <c r="J176" s="40">
        <v>6</v>
      </c>
      <c r="K176" s="40">
        <v>17</v>
      </c>
      <c r="L176" s="40">
        <v>30</v>
      </c>
      <c r="M176" s="40">
        <v>0</v>
      </c>
      <c r="N176" s="40">
        <v>0</v>
      </c>
      <c r="O176" s="40">
        <v>0</v>
      </c>
      <c r="P176" s="39" t="s">
        <v>29</v>
      </c>
      <c r="Q176" s="39" t="s">
        <v>1400</v>
      </c>
      <c r="R176" s="39" t="s">
        <v>934</v>
      </c>
      <c r="S176" s="39" t="s">
        <v>670</v>
      </c>
      <c r="T176" s="39" t="s">
        <v>995</v>
      </c>
      <c r="U176" s="39" t="s">
        <v>102</v>
      </c>
      <c r="V176" s="39" t="s">
        <v>670</v>
      </c>
      <c r="W176" s="39" t="s">
        <v>29</v>
      </c>
      <c r="X176" s="39" t="s">
        <v>29</v>
      </c>
      <c r="Y176" s="39" t="s">
        <v>670</v>
      </c>
      <c r="Z176" s="39" t="s">
        <v>446</v>
      </c>
      <c r="AA176" s="39" t="s">
        <v>451</v>
      </c>
      <c r="AB176" s="39" t="s">
        <v>448</v>
      </c>
      <c r="AC176" s="39" t="s">
        <v>1096</v>
      </c>
    </row>
    <row r="177" spans="1:29" hidden="1">
      <c r="A177" s="39" t="s">
        <v>1090</v>
      </c>
      <c r="B177" s="39" t="s">
        <v>443</v>
      </c>
      <c r="C177" s="39" t="s">
        <v>452</v>
      </c>
      <c r="D177" s="39" t="s">
        <v>445</v>
      </c>
      <c r="E177" s="40">
        <v>323</v>
      </c>
      <c r="F177" s="40">
        <v>0</v>
      </c>
      <c r="G177" s="40">
        <v>272</v>
      </c>
      <c r="H177" s="40">
        <v>38</v>
      </c>
      <c r="I177" s="40">
        <v>13</v>
      </c>
      <c r="J177" s="40">
        <v>39</v>
      </c>
      <c r="K177" s="40">
        <v>72</v>
      </c>
      <c r="L177" s="40">
        <v>164</v>
      </c>
      <c r="M177" s="40">
        <v>0</v>
      </c>
      <c r="N177" s="40">
        <v>0</v>
      </c>
      <c r="O177" s="40">
        <v>0</v>
      </c>
      <c r="P177" s="39" t="s">
        <v>29</v>
      </c>
      <c r="Q177" s="39" t="s">
        <v>1258</v>
      </c>
      <c r="R177" s="39" t="s">
        <v>59</v>
      </c>
      <c r="S177" s="39" t="s">
        <v>883</v>
      </c>
      <c r="T177" s="39" t="s">
        <v>1062</v>
      </c>
      <c r="U177" s="39" t="s">
        <v>147</v>
      </c>
      <c r="V177" s="39" t="s">
        <v>883</v>
      </c>
      <c r="W177" s="39" t="s">
        <v>29</v>
      </c>
      <c r="X177" s="39" t="s">
        <v>29</v>
      </c>
      <c r="Y177" s="39" t="s">
        <v>883</v>
      </c>
      <c r="Z177" s="39" t="s">
        <v>446</v>
      </c>
      <c r="AA177" s="39" t="s">
        <v>454</v>
      </c>
      <c r="AB177" s="39" t="s">
        <v>448</v>
      </c>
      <c r="AC177" s="39" t="s">
        <v>1096</v>
      </c>
    </row>
    <row r="178" spans="1:29" hidden="1">
      <c r="A178" s="39" t="s">
        <v>1090</v>
      </c>
      <c r="B178" s="39" t="s">
        <v>443</v>
      </c>
      <c r="C178" s="39" t="s">
        <v>1401</v>
      </c>
      <c r="D178" s="39" t="s">
        <v>445</v>
      </c>
      <c r="E178" s="40">
        <v>224</v>
      </c>
      <c r="F178" s="40">
        <v>0</v>
      </c>
      <c r="G178" s="40">
        <v>207</v>
      </c>
      <c r="H178" s="40">
        <v>7</v>
      </c>
      <c r="I178" s="40">
        <v>10</v>
      </c>
      <c r="J178" s="40">
        <v>17</v>
      </c>
      <c r="K178" s="40">
        <v>93</v>
      </c>
      <c r="L178" s="40">
        <v>80</v>
      </c>
      <c r="M178" s="40">
        <v>0</v>
      </c>
      <c r="N178" s="40">
        <v>0</v>
      </c>
      <c r="O178" s="40">
        <v>0</v>
      </c>
      <c r="P178" s="39" t="s">
        <v>29</v>
      </c>
      <c r="Q178" s="39" t="s">
        <v>1402</v>
      </c>
      <c r="R178" s="39" t="s">
        <v>934</v>
      </c>
      <c r="S178" s="39" t="s">
        <v>1403</v>
      </c>
      <c r="T178" s="39" t="s">
        <v>1404</v>
      </c>
      <c r="U178" s="39" t="s">
        <v>386</v>
      </c>
      <c r="V178" s="39" t="s">
        <v>1403</v>
      </c>
      <c r="W178" s="39" t="s">
        <v>29</v>
      </c>
      <c r="X178" s="39" t="s">
        <v>29</v>
      </c>
      <c r="Y178" s="39" t="s">
        <v>1403</v>
      </c>
      <c r="Z178" s="39" t="s">
        <v>446</v>
      </c>
      <c r="AA178" s="39" t="s">
        <v>1405</v>
      </c>
      <c r="AB178" s="39" t="s">
        <v>448</v>
      </c>
      <c r="AC178" s="39" t="s">
        <v>1096</v>
      </c>
    </row>
    <row r="179" spans="1:29" hidden="1">
      <c r="A179" s="39" t="s">
        <v>1090</v>
      </c>
      <c r="B179" s="39" t="s">
        <v>443</v>
      </c>
      <c r="C179" s="39" t="s">
        <v>1406</v>
      </c>
      <c r="D179" s="39" t="s">
        <v>445</v>
      </c>
      <c r="E179" s="40">
        <v>19</v>
      </c>
      <c r="F179" s="40">
        <v>0</v>
      </c>
      <c r="G179" s="40">
        <v>18</v>
      </c>
      <c r="H179" s="40">
        <v>0</v>
      </c>
      <c r="I179" s="40">
        <v>1</v>
      </c>
      <c r="J179" s="40">
        <v>1</v>
      </c>
      <c r="K179" s="40">
        <v>5</v>
      </c>
      <c r="L179" s="40">
        <v>11</v>
      </c>
      <c r="M179" s="40">
        <v>0</v>
      </c>
      <c r="N179" s="40">
        <v>0</v>
      </c>
      <c r="O179" s="40">
        <v>0</v>
      </c>
      <c r="P179" s="39" t="s">
        <v>29</v>
      </c>
      <c r="Q179" s="39" t="s">
        <v>992</v>
      </c>
      <c r="R179" s="39" t="s">
        <v>29</v>
      </c>
      <c r="S179" s="39" t="s">
        <v>169</v>
      </c>
      <c r="T179" s="39" t="s">
        <v>169</v>
      </c>
      <c r="U179" s="39" t="s">
        <v>318</v>
      </c>
      <c r="V179" s="39" t="s">
        <v>169</v>
      </c>
      <c r="W179" s="39" t="s">
        <v>29</v>
      </c>
      <c r="X179" s="39" t="s">
        <v>29</v>
      </c>
      <c r="Y179" s="39" t="s">
        <v>169</v>
      </c>
      <c r="Z179" s="39" t="s">
        <v>446</v>
      </c>
      <c r="AA179" s="39" t="s">
        <v>1407</v>
      </c>
      <c r="AB179" s="39" t="s">
        <v>448</v>
      </c>
      <c r="AC179" s="39" t="s">
        <v>1096</v>
      </c>
    </row>
    <row r="180" spans="1:29" hidden="1">
      <c r="A180" s="39" t="s">
        <v>1090</v>
      </c>
      <c r="B180" s="39" t="s">
        <v>443</v>
      </c>
      <c r="C180" s="39" t="s">
        <v>455</v>
      </c>
      <c r="D180" s="39" t="s">
        <v>456</v>
      </c>
      <c r="E180" s="40">
        <v>60</v>
      </c>
      <c r="F180" s="40">
        <v>8</v>
      </c>
      <c r="G180" s="40">
        <v>41</v>
      </c>
      <c r="H180" s="40">
        <v>4</v>
      </c>
      <c r="I180" s="40">
        <v>7</v>
      </c>
      <c r="J180" s="40">
        <v>6</v>
      </c>
      <c r="K180" s="40">
        <v>4</v>
      </c>
      <c r="L180" s="40">
        <v>27</v>
      </c>
      <c r="M180" s="40">
        <v>0</v>
      </c>
      <c r="N180" s="40">
        <v>0</v>
      </c>
      <c r="O180" s="40">
        <v>0</v>
      </c>
      <c r="P180" s="39" t="s">
        <v>548</v>
      </c>
      <c r="Q180" s="39" t="s">
        <v>1408</v>
      </c>
      <c r="R180" s="39" t="s">
        <v>97</v>
      </c>
      <c r="S180" s="39" t="s">
        <v>1409</v>
      </c>
      <c r="T180" s="39" t="s">
        <v>101</v>
      </c>
      <c r="U180" s="39" t="s">
        <v>97</v>
      </c>
      <c r="V180" s="39" t="s">
        <v>1409</v>
      </c>
      <c r="W180" s="39" t="s">
        <v>29</v>
      </c>
      <c r="X180" s="39" t="s">
        <v>29</v>
      </c>
      <c r="Y180" s="39" t="s">
        <v>1409</v>
      </c>
      <c r="Z180" s="39" t="s">
        <v>458</v>
      </c>
      <c r="AA180" s="39" t="s">
        <v>459</v>
      </c>
      <c r="AB180" s="39" t="s">
        <v>448</v>
      </c>
      <c r="AC180" s="39" t="s">
        <v>1096</v>
      </c>
    </row>
    <row r="181" spans="1:29" hidden="1">
      <c r="A181" s="39" t="s">
        <v>1090</v>
      </c>
      <c r="B181" s="39" t="s">
        <v>443</v>
      </c>
      <c r="C181" s="39" t="s">
        <v>465</v>
      </c>
      <c r="D181" s="39" t="s">
        <v>445</v>
      </c>
      <c r="E181" s="40">
        <v>184</v>
      </c>
      <c r="F181" s="40">
        <v>0</v>
      </c>
      <c r="G181" s="40">
        <v>159</v>
      </c>
      <c r="H181" s="40">
        <v>23</v>
      </c>
      <c r="I181" s="40">
        <v>2</v>
      </c>
      <c r="J181" s="40">
        <v>19</v>
      </c>
      <c r="K181" s="40">
        <v>41</v>
      </c>
      <c r="L181" s="40">
        <v>98</v>
      </c>
      <c r="M181" s="40">
        <v>0</v>
      </c>
      <c r="N181" s="40">
        <v>0</v>
      </c>
      <c r="O181" s="40">
        <v>0</v>
      </c>
      <c r="P181" s="39" t="s">
        <v>29</v>
      </c>
      <c r="Q181" s="39" t="s">
        <v>1410</v>
      </c>
      <c r="R181" s="39" t="s">
        <v>72</v>
      </c>
      <c r="S181" s="39" t="s">
        <v>1411</v>
      </c>
      <c r="T181" s="39" t="s">
        <v>1412</v>
      </c>
      <c r="U181" s="39" t="s">
        <v>147</v>
      </c>
      <c r="V181" s="39" t="s">
        <v>1411</v>
      </c>
      <c r="W181" s="39" t="s">
        <v>29</v>
      </c>
      <c r="X181" s="39" t="s">
        <v>29</v>
      </c>
      <c r="Y181" s="39" t="s">
        <v>1411</v>
      </c>
      <c r="Z181" s="39" t="s">
        <v>446</v>
      </c>
      <c r="AA181" s="39" t="s">
        <v>461</v>
      </c>
      <c r="AB181" s="39" t="s">
        <v>448</v>
      </c>
      <c r="AC181" s="39" t="s">
        <v>1096</v>
      </c>
    </row>
    <row r="182" spans="1:29" hidden="1">
      <c r="A182" s="39" t="s">
        <v>1090</v>
      </c>
      <c r="B182" s="39" t="s">
        <v>443</v>
      </c>
      <c r="C182" s="39" t="s">
        <v>466</v>
      </c>
      <c r="D182" s="39" t="s">
        <v>462</v>
      </c>
      <c r="E182" s="40">
        <v>120</v>
      </c>
      <c r="F182" s="40">
        <v>0</v>
      </c>
      <c r="G182" s="40">
        <v>98</v>
      </c>
      <c r="H182" s="40">
        <v>17</v>
      </c>
      <c r="I182" s="40">
        <v>5</v>
      </c>
      <c r="J182" s="40">
        <v>18</v>
      </c>
      <c r="K182" s="40">
        <v>33</v>
      </c>
      <c r="L182" s="40">
        <v>60</v>
      </c>
      <c r="M182" s="40">
        <v>0</v>
      </c>
      <c r="N182" s="40">
        <v>0</v>
      </c>
      <c r="O182" s="40">
        <v>0</v>
      </c>
      <c r="P182" s="39" t="s">
        <v>29</v>
      </c>
      <c r="Q182" s="39" t="s">
        <v>1003</v>
      </c>
      <c r="R182" s="39" t="s">
        <v>142</v>
      </c>
      <c r="S182" s="39" t="s">
        <v>498</v>
      </c>
      <c r="T182" s="39" t="s">
        <v>173</v>
      </c>
      <c r="U182" s="39" t="s">
        <v>102</v>
      </c>
      <c r="V182" s="39" t="s">
        <v>498</v>
      </c>
      <c r="W182" s="39" t="s">
        <v>29</v>
      </c>
      <c r="X182" s="39" t="s">
        <v>29</v>
      </c>
      <c r="Y182" s="39" t="s">
        <v>498</v>
      </c>
      <c r="Z182" s="39" t="s">
        <v>463</v>
      </c>
      <c r="AA182" s="39" t="s">
        <v>464</v>
      </c>
      <c r="AB182" s="39" t="s">
        <v>448</v>
      </c>
      <c r="AC182" s="39" t="s">
        <v>1096</v>
      </c>
    </row>
    <row r="183" spans="1:29" hidden="1">
      <c r="A183" s="39" t="s">
        <v>1090</v>
      </c>
      <c r="B183" s="39" t="s">
        <v>443</v>
      </c>
      <c r="C183" s="39" t="s">
        <v>1054</v>
      </c>
      <c r="D183" s="39" t="s">
        <v>445</v>
      </c>
      <c r="E183" s="40">
        <v>55</v>
      </c>
      <c r="F183" s="40">
        <v>0</v>
      </c>
      <c r="G183" s="40">
        <v>35</v>
      </c>
      <c r="H183" s="40">
        <v>6</v>
      </c>
      <c r="I183" s="40">
        <v>14</v>
      </c>
      <c r="J183" s="40">
        <v>12</v>
      </c>
      <c r="K183" s="40">
        <v>6</v>
      </c>
      <c r="L183" s="40">
        <v>30</v>
      </c>
      <c r="M183" s="40">
        <v>0</v>
      </c>
      <c r="N183" s="40">
        <v>0</v>
      </c>
      <c r="O183" s="40">
        <v>0</v>
      </c>
      <c r="P183" s="39" t="s">
        <v>29</v>
      </c>
      <c r="Q183" s="39" t="s">
        <v>1413</v>
      </c>
      <c r="R183" s="39" t="s">
        <v>46</v>
      </c>
      <c r="S183" s="39" t="s">
        <v>1414</v>
      </c>
      <c r="T183" s="39" t="s">
        <v>879</v>
      </c>
      <c r="U183" s="39" t="s">
        <v>46</v>
      </c>
      <c r="V183" s="39" t="s">
        <v>1414</v>
      </c>
      <c r="W183" s="39" t="s">
        <v>29</v>
      </c>
      <c r="X183" s="39" t="s">
        <v>29</v>
      </c>
      <c r="Y183" s="39" t="s">
        <v>1414</v>
      </c>
      <c r="Z183" s="39" t="s">
        <v>446</v>
      </c>
      <c r="AA183" s="39" t="s">
        <v>1055</v>
      </c>
      <c r="AB183" s="39" t="s">
        <v>448</v>
      </c>
      <c r="AC183" s="39" t="s">
        <v>1096</v>
      </c>
    </row>
    <row r="184" spans="1:29" hidden="1">
      <c r="A184" s="39" t="s">
        <v>1090</v>
      </c>
      <c r="B184" s="39" t="s">
        <v>443</v>
      </c>
      <c r="C184" s="39" t="s">
        <v>1415</v>
      </c>
      <c r="D184" s="39" t="s">
        <v>445</v>
      </c>
      <c r="E184" s="40">
        <v>30</v>
      </c>
      <c r="F184" s="40">
        <v>0</v>
      </c>
      <c r="G184" s="40">
        <v>29</v>
      </c>
      <c r="H184" s="40">
        <v>1</v>
      </c>
      <c r="I184" s="40">
        <v>0</v>
      </c>
      <c r="J184" s="40">
        <v>1</v>
      </c>
      <c r="K184" s="40">
        <v>11</v>
      </c>
      <c r="L184" s="40">
        <v>13</v>
      </c>
      <c r="M184" s="40">
        <v>0</v>
      </c>
      <c r="N184" s="40">
        <v>0</v>
      </c>
      <c r="O184" s="40">
        <v>0</v>
      </c>
      <c r="P184" s="39" t="s">
        <v>29</v>
      </c>
      <c r="Q184" s="39" t="s">
        <v>1372</v>
      </c>
      <c r="R184" s="39" t="s">
        <v>934</v>
      </c>
      <c r="S184" s="39" t="s">
        <v>29</v>
      </c>
      <c r="T184" s="39" t="s">
        <v>379</v>
      </c>
      <c r="U184" s="39" t="s">
        <v>83</v>
      </c>
      <c r="V184" s="39" t="s">
        <v>29</v>
      </c>
      <c r="W184" s="39" t="s">
        <v>29</v>
      </c>
      <c r="X184" s="39" t="s">
        <v>29</v>
      </c>
      <c r="Y184" s="39" t="s">
        <v>29</v>
      </c>
      <c r="Z184" s="39" t="s">
        <v>446</v>
      </c>
      <c r="AA184" s="39" t="s">
        <v>1416</v>
      </c>
      <c r="AB184" s="39" t="s">
        <v>448</v>
      </c>
      <c r="AC184" s="39" t="s">
        <v>1096</v>
      </c>
    </row>
    <row r="185" spans="1:29" hidden="1">
      <c r="A185" s="39" t="s">
        <v>1090</v>
      </c>
      <c r="B185" s="39" t="s">
        <v>467</v>
      </c>
      <c r="C185" s="39" t="s">
        <v>414</v>
      </c>
      <c r="D185" s="39" t="s">
        <v>468</v>
      </c>
      <c r="E185" s="40">
        <v>50</v>
      </c>
      <c r="F185" s="40">
        <v>0</v>
      </c>
      <c r="G185" s="40">
        <v>46</v>
      </c>
      <c r="H185" s="40">
        <v>2</v>
      </c>
      <c r="I185" s="40">
        <v>2</v>
      </c>
      <c r="J185" s="40">
        <v>4</v>
      </c>
      <c r="K185" s="40">
        <v>9</v>
      </c>
      <c r="L185" s="40">
        <v>26</v>
      </c>
      <c r="M185" s="40">
        <v>0</v>
      </c>
      <c r="N185" s="40">
        <v>0</v>
      </c>
      <c r="O185" s="40">
        <v>0</v>
      </c>
      <c r="P185" s="39" t="s">
        <v>29</v>
      </c>
      <c r="Q185" s="39" t="s">
        <v>938</v>
      </c>
      <c r="R185" s="39" t="s">
        <v>53</v>
      </c>
      <c r="S185" s="39" t="s">
        <v>53</v>
      </c>
      <c r="T185" s="39" t="s">
        <v>82</v>
      </c>
      <c r="U185" s="39" t="s">
        <v>114</v>
      </c>
      <c r="V185" s="39" t="s">
        <v>53</v>
      </c>
      <c r="W185" s="39" t="s">
        <v>29</v>
      </c>
      <c r="X185" s="39" t="s">
        <v>29</v>
      </c>
      <c r="Y185" s="39" t="s">
        <v>53</v>
      </c>
      <c r="Z185" s="39" t="s">
        <v>469</v>
      </c>
      <c r="AA185" s="39" t="s">
        <v>470</v>
      </c>
      <c r="AB185" s="39" t="s">
        <v>469</v>
      </c>
      <c r="AC185" s="39" t="s">
        <v>1096</v>
      </c>
    </row>
    <row r="186" spans="1:29" hidden="1">
      <c r="A186" s="39" t="s">
        <v>1090</v>
      </c>
      <c r="B186" s="39" t="s">
        <v>467</v>
      </c>
      <c r="C186" s="39" t="s">
        <v>1417</v>
      </c>
      <c r="D186" s="39" t="s">
        <v>468</v>
      </c>
      <c r="E186" s="40">
        <v>25</v>
      </c>
      <c r="F186" s="40">
        <v>0</v>
      </c>
      <c r="G186" s="40">
        <v>23</v>
      </c>
      <c r="H186" s="40">
        <v>1</v>
      </c>
      <c r="I186" s="40">
        <v>1</v>
      </c>
      <c r="J186" s="40">
        <v>1</v>
      </c>
      <c r="K186" s="40">
        <v>2</v>
      </c>
      <c r="L186" s="40">
        <v>17</v>
      </c>
      <c r="M186" s="40">
        <v>0</v>
      </c>
      <c r="N186" s="40">
        <v>0</v>
      </c>
      <c r="O186" s="40">
        <v>0</v>
      </c>
      <c r="P186" s="39" t="s">
        <v>29</v>
      </c>
      <c r="Q186" s="39" t="s">
        <v>938</v>
      </c>
      <c r="R186" s="39" t="s">
        <v>53</v>
      </c>
      <c r="S186" s="39" t="s">
        <v>53</v>
      </c>
      <c r="T186" s="39" t="s">
        <v>53</v>
      </c>
      <c r="U186" s="39" t="s">
        <v>82</v>
      </c>
      <c r="V186" s="39" t="s">
        <v>53</v>
      </c>
      <c r="W186" s="39" t="s">
        <v>29</v>
      </c>
      <c r="X186" s="39" t="s">
        <v>29</v>
      </c>
      <c r="Y186" s="39" t="s">
        <v>53</v>
      </c>
      <c r="Z186" s="39" t="s">
        <v>469</v>
      </c>
      <c r="AA186" s="39" t="s">
        <v>470</v>
      </c>
      <c r="AB186" s="39" t="s">
        <v>469</v>
      </c>
      <c r="AC186" s="39" t="s">
        <v>1096</v>
      </c>
    </row>
    <row r="187" spans="1:29" hidden="1">
      <c r="A187" s="39" t="s">
        <v>1090</v>
      </c>
      <c r="B187" s="39" t="s">
        <v>471</v>
      </c>
      <c r="C187" s="39" t="s">
        <v>472</v>
      </c>
      <c r="D187" s="39" t="s">
        <v>473</v>
      </c>
      <c r="E187" s="40">
        <v>180</v>
      </c>
      <c r="F187" s="40">
        <v>148</v>
      </c>
      <c r="G187" s="40">
        <v>20</v>
      </c>
      <c r="H187" s="40">
        <v>6</v>
      </c>
      <c r="I187" s="40">
        <v>6</v>
      </c>
      <c r="J187" s="40">
        <v>7</v>
      </c>
      <c r="K187" s="40">
        <v>5</v>
      </c>
      <c r="L187" s="40">
        <v>15</v>
      </c>
      <c r="M187" s="40">
        <v>0</v>
      </c>
      <c r="N187" s="40">
        <v>0</v>
      </c>
      <c r="O187" s="40">
        <v>0</v>
      </c>
      <c r="P187" s="39" t="s">
        <v>1418</v>
      </c>
      <c r="Q187" s="39" t="s">
        <v>931</v>
      </c>
      <c r="R187" s="39" t="s">
        <v>934</v>
      </c>
      <c r="S187" s="39" t="s">
        <v>379</v>
      </c>
      <c r="T187" s="39" t="s">
        <v>1419</v>
      </c>
      <c r="U187" s="39" t="s">
        <v>934</v>
      </c>
      <c r="V187" s="39" t="s">
        <v>379</v>
      </c>
      <c r="W187" s="39" t="s">
        <v>29</v>
      </c>
      <c r="X187" s="39" t="s">
        <v>29</v>
      </c>
      <c r="Y187" s="39" t="s">
        <v>379</v>
      </c>
      <c r="Z187" s="39" t="s">
        <v>475</v>
      </c>
      <c r="AA187" s="39" t="s">
        <v>476</v>
      </c>
      <c r="AB187" s="39" t="s">
        <v>475</v>
      </c>
      <c r="AC187" s="39" t="s">
        <v>1096</v>
      </c>
    </row>
    <row r="188" spans="1:29" hidden="1">
      <c r="A188" s="39" t="s">
        <v>1090</v>
      </c>
      <c r="B188" s="39" t="s">
        <v>471</v>
      </c>
      <c r="C188" s="39" t="s">
        <v>477</v>
      </c>
      <c r="D188" s="39" t="s">
        <v>473</v>
      </c>
      <c r="E188" s="40">
        <v>68</v>
      </c>
      <c r="F188" s="40">
        <v>65</v>
      </c>
      <c r="G188" s="40">
        <v>1</v>
      </c>
      <c r="H188" s="40">
        <v>0</v>
      </c>
      <c r="I188" s="40">
        <v>2</v>
      </c>
      <c r="J188" s="40">
        <v>1</v>
      </c>
      <c r="K188" s="40">
        <v>0</v>
      </c>
      <c r="L188" s="40">
        <v>1</v>
      </c>
      <c r="M188" s="40">
        <v>0</v>
      </c>
      <c r="N188" s="40">
        <v>0</v>
      </c>
      <c r="O188" s="40">
        <v>0</v>
      </c>
      <c r="P188" s="39" t="s">
        <v>1420</v>
      </c>
      <c r="Q188" s="39" t="s">
        <v>715</v>
      </c>
      <c r="R188" s="39" t="s">
        <v>29</v>
      </c>
      <c r="S188" s="39" t="s">
        <v>159</v>
      </c>
      <c r="T188" s="39" t="s">
        <v>715</v>
      </c>
      <c r="U188" s="39" t="s">
        <v>29</v>
      </c>
      <c r="V188" s="39" t="s">
        <v>159</v>
      </c>
      <c r="W188" s="39" t="s">
        <v>29</v>
      </c>
      <c r="X188" s="39" t="s">
        <v>29</v>
      </c>
      <c r="Y188" s="39" t="s">
        <v>159</v>
      </c>
      <c r="Z188" s="39" t="s">
        <v>475</v>
      </c>
      <c r="AA188" s="39" t="s">
        <v>478</v>
      </c>
      <c r="AB188" s="39" t="s">
        <v>475</v>
      </c>
      <c r="AC188" s="39" t="s">
        <v>1096</v>
      </c>
    </row>
    <row r="189" spans="1:29" hidden="1">
      <c r="A189" s="39" t="s">
        <v>1090</v>
      </c>
      <c r="B189" s="39" t="s">
        <v>471</v>
      </c>
      <c r="C189" s="39" t="s">
        <v>479</v>
      </c>
      <c r="D189" s="39" t="s">
        <v>473</v>
      </c>
      <c r="E189" s="40">
        <v>54</v>
      </c>
      <c r="F189" s="40">
        <v>43</v>
      </c>
      <c r="G189" s="40">
        <v>9</v>
      </c>
      <c r="H189" s="40">
        <v>1</v>
      </c>
      <c r="I189" s="40">
        <v>1</v>
      </c>
      <c r="J189" s="40">
        <v>1</v>
      </c>
      <c r="K189" s="40">
        <v>4</v>
      </c>
      <c r="L189" s="40">
        <v>5</v>
      </c>
      <c r="M189" s="40">
        <v>0</v>
      </c>
      <c r="N189" s="40">
        <v>0</v>
      </c>
      <c r="O189" s="40">
        <v>0</v>
      </c>
      <c r="P189" s="39" t="s">
        <v>1059</v>
      </c>
      <c r="Q189" s="39" t="s">
        <v>297</v>
      </c>
      <c r="R189" s="39" t="s">
        <v>960</v>
      </c>
      <c r="S189" s="39" t="s">
        <v>1020</v>
      </c>
      <c r="T189" s="39" t="s">
        <v>1020</v>
      </c>
      <c r="U189" s="39" t="s">
        <v>97</v>
      </c>
      <c r="V189" s="39" t="s">
        <v>1020</v>
      </c>
      <c r="W189" s="39" t="s">
        <v>29</v>
      </c>
      <c r="X189" s="39" t="s">
        <v>29</v>
      </c>
      <c r="Y189" s="39" t="s">
        <v>1020</v>
      </c>
      <c r="Z189" s="39" t="s">
        <v>475</v>
      </c>
      <c r="AA189" s="39" t="s">
        <v>480</v>
      </c>
      <c r="AB189" s="39" t="s">
        <v>475</v>
      </c>
      <c r="AC189" s="39" t="s">
        <v>1096</v>
      </c>
    </row>
    <row r="190" spans="1:29" hidden="1">
      <c r="A190" s="39" t="s">
        <v>1090</v>
      </c>
      <c r="B190" s="39" t="s">
        <v>471</v>
      </c>
      <c r="C190" s="39" t="s">
        <v>481</v>
      </c>
      <c r="D190" s="39" t="s">
        <v>473</v>
      </c>
      <c r="E190" s="40">
        <v>165</v>
      </c>
      <c r="F190" s="40">
        <v>134</v>
      </c>
      <c r="G190" s="40">
        <v>27</v>
      </c>
      <c r="H190" s="40">
        <v>2</v>
      </c>
      <c r="I190" s="40">
        <v>2</v>
      </c>
      <c r="J190" s="40">
        <v>3</v>
      </c>
      <c r="K190" s="40">
        <v>6</v>
      </c>
      <c r="L190" s="40">
        <v>14</v>
      </c>
      <c r="M190" s="40">
        <v>0</v>
      </c>
      <c r="N190" s="40">
        <v>0</v>
      </c>
      <c r="O190" s="40">
        <v>0</v>
      </c>
      <c r="P190" s="39" t="s">
        <v>1421</v>
      </c>
      <c r="Q190" s="39" t="s">
        <v>1068</v>
      </c>
      <c r="R190" s="39" t="s">
        <v>957</v>
      </c>
      <c r="S190" s="39" t="s">
        <v>1422</v>
      </c>
      <c r="T190" s="39" t="s">
        <v>1022</v>
      </c>
      <c r="U190" s="39" t="s">
        <v>53</v>
      </c>
      <c r="V190" s="39" t="s">
        <v>1422</v>
      </c>
      <c r="W190" s="39" t="s">
        <v>29</v>
      </c>
      <c r="X190" s="39" t="s">
        <v>29</v>
      </c>
      <c r="Y190" s="39" t="s">
        <v>1422</v>
      </c>
      <c r="Z190" s="39" t="s">
        <v>475</v>
      </c>
      <c r="AA190" s="39" t="s">
        <v>482</v>
      </c>
      <c r="AB190" s="39" t="s">
        <v>475</v>
      </c>
      <c r="AC190" s="39" t="s">
        <v>1096</v>
      </c>
    </row>
    <row r="191" spans="1:29" hidden="1">
      <c r="A191" s="39" t="s">
        <v>1090</v>
      </c>
      <c r="B191" s="39" t="s">
        <v>471</v>
      </c>
      <c r="C191" s="39" t="s">
        <v>483</v>
      </c>
      <c r="D191" s="39" t="s">
        <v>473</v>
      </c>
      <c r="E191" s="40">
        <v>22</v>
      </c>
      <c r="F191" s="40">
        <v>20</v>
      </c>
      <c r="G191" s="40">
        <v>1</v>
      </c>
      <c r="H191" s="40">
        <v>0</v>
      </c>
      <c r="I191" s="40">
        <v>1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v>0</v>
      </c>
      <c r="P191" s="39" t="s">
        <v>945</v>
      </c>
      <c r="Q191" s="39" t="s">
        <v>936</v>
      </c>
      <c r="R191" s="39" t="s">
        <v>29</v>
      </c>
      <c r="S191" s="39" t="s">
        <v>936</v>
      </c>
      <c r="T191" s="39" t="s">
        <v>29</v>
      </c>
      <c r="U191" s="39" t="s">
        <v>29</v>
      </c>
      <c r="V191" s="39" t="s">
        <v>936</v>
      </c>
      <c r="W191" s="39" t="s">
        <v>29</v>
      </c>
      <c r="X191" s="39" t="s">
        <v>29</v>
      </c>
      <c r="Y191" s="39" t="s">
        <v>936</v>
      </c>
      <c r="Z191" s="39" t="s">
        <v>475</v>
      </c>
      <c r="AA191" s="39" t="s">
        <v>484</v>
      </c>
      <c r="AB191" s="39" t="s">
        <v>475</v>
      </c>
      <c r="AC191" s="39" t="s">
        <v>1096</v>
      </c>
    </row>
    <row r="192" spans="1:29" hidden="1">
      <c r="A192" s="39" t="s">
        <v>1090</v>
      </c>
      <c r="B192" s="39" t="s">
        <v>471</v>
      </c>
      <c r="C192" s="39" t="s">
        <v>485</v>
      </c>
      <c r="D192" s="39" t="s">
        <v>473</v>
      </c>
      <c r="E192" s="40">
        <v>172</v>
      </c>
      <c r="F192" s="40">
        <v>153</v>
      </c>
      <c r="G192" s="40">
        <v>14</v>
      </c>
      <c r="H192" s="40">
        <v>0</v>
      </c>
      <c r="I192" s="40">
        <v>5</v>
      </c>
      <c r="J192" s="40">
        <v>2</v>
      </c>
      <c r="K192" s="40">
        <v>3</v>
      </c>
      <c r="L192" s="40">
        <v>3</v>
      </c>
      <c r="M192" s="40">
        <v>0</v>
      </c>
      <c r="N192" s="40">
        <v>0</v>
      </c>
      <c r="O192" s="40">
        <v>0</v>
      </c>
      <c r="P192" s="39" t="s">
        <v>1423</v>
      </c>
      <c r="Q192" s="39" t="s">
        <v>1424</v>
      </c>
      <c r="R192" s="39" t="s">
        <v>29</v>
      </c>
      <c r="S192" s="39" t="s">
        <v>1425</v>
      </c>
      <c r="T192" s="39" t="s">
        <v>983</v>
      </c>
      <c r="U192" s="39" t="s">
        <v>960</v>
      </c>
      <c r="V192" s="39" t="s">
        <v>1425</v>
      </c>
      <c r="W192" s="39" t="s">
        <v>29</v>
      </c>
      <c r="X192" s="39" t="s">
        <v>29</v>
      </c>
      <c r="Y192" s="39" t="s">
        <v>1425</v>
      </c>
      <c r="Z192" s="39" t="s">
        <v>475</v>
      </c>
      <c r="AA192" s="39" t="s">
        <v>486</v>
      </c>
      <c r="AB192" s="39" t="s">
        <v>475</v>
      </c>
      <c r="AC192" s="39" t="s">
        <v>1096</v>
      </c>
    </row>
    <row r="193" spans="1:29" hidden="1">
      <c r="A193" s="39" t="s">
        <v>1090</v>
      </c>
      <c r="B193" s="39" t="s">
        <v>471</v>
      </c>
      <c r="C193" s="39" t="s">
        <v>487</v>
      </c>
      <c r="D193" s="39" t="s">
        <v>473</v>
      </c>
      <c r="E193" s="40">
        <v>103</v>
      </c>
      <c r="F193" s="40">
        <v>90</v>
      </c>
      <c r="G193" s="40">
        <v>11</v>
      </c>
      <c r="H193" s="40">
        <v>2</v>
      </c>
      <c r="I193" s="40">
        <v>0</v>
      </c>
      <c r="J193" s="40">
        <v>1</v>
      </c>
      <c r="K193" s="40">
        <v>4</v>
      </c>
      <c r="L193" s="40">
        <v>3</v>
      </c>
      <c r="M193" s="40">
        <v>0</v>
      </c>
      <c r="N193" s="40">
        <v>0</v>
      </c>
      <c r="O193" s="40">
        <v>0</v>
      </c>
      <c r="P193" s="39" t="s">
        <v>1426</v>
      </c>
      <c r="Q193" s="39" t="s">
        <v>1427</v>
      </c>
      <c r="R193" s="39" t="s">
        <v>960</v>
      </c>
      <c r="S193" s="39" t="s">
        <v>29</v>
      </c>
      <c r="T193" s="39" t="s">
        <v>1428</v>
      </c>
      <c r="U193" s="39" t="s">
        <v>53</v>
      </c>
      <c r="V193" s="39" t="s">
        <v>29</v>
      </c>
      <c r="W193" s="39" t="s">
        <v>29</v>
      </c>
      <c r="X193" s="39" t="s">
        <v>29</v>
      </c>
      <c r="Y193" s="39" t="s">
        <v>29</v>
      </c>
      <c r="Z193" s="39" t="s">
        <v>475</v>
      </c>
      <c r="AA193" s="39" t="s">
        <v>489</v>
      </c>
      <c r="AB193" s="39" t="s">
        <v>475</v>
      </c>
      <c r="AC193" s="39" t="s">
        <v>1096</v>
      </c>
    </row>
    <row r="194" spans="1:29" hidden="1">
      <c r="A194" s="39" t="s">
        <v>1090</v>
      </c>
      <c r="B194" s="39" t="s">
        <v>471</v>
      </c>
      <c r="C194" s="39" t="s">
        <v>490</v>
      </c>
      <c r="D194" s="39" t="s">
        <v>473</v>
      </c>
      <c r="E194" s="40">
        <v>33</v>
      </c>
      <c r="F194" s="40">
        <v>29</v>
      </c>
      <c r="G194" s="40">
        <v>2</v>
      </c>
      <c r="H194" s="40">
        <v>0</v>
      </c>
      <c r="I194" s="40">
        <v>2</v>
      </c>
      <c r="J194" s="40">
        <v>1</v>
      </c>
      <c r="K194" s="40">
        <v>1</v>
      </c>
      <c r="L194" s="40">
        <v>1</v>
      </c>
      <c r="M194" s="40">
        <v>0</v>
      </c>
      <c r="N194" s="40">
        <v>0</v>
      </c>
      <c r="O194" s="40">
        <v>0</v>
      </c>
      <c r="P194" s="39" t="s">
        <v>1233</v>
      </c>
      <c r="Q194" s="39" t="s">
        <v>946</v>
      </c>
      <c r="R194" s="39" t="s">
        <v>29</v>
      </c>
      <c r="S194" s="39" t="s">
        <v>946</v>
      </c>
      <c r="T194" s="39" t="s">
        <v>675</v>
      </c>
      <c r="U194" s="39" t="s">
        <v>934</v>
      </c>
      <c r="V194" s="39" t="s">
        <v>946</v>
      </c>
      <c r="W194" s="39" t="s">
        <v>29</v>
      </c>
      <c r="X194" s="39" t="s">
        <v>29</v>
      </c>
      <c r="Y194" s="39" t="s">
        <v>946</v>
      </c>
      <c r="Z194" s="39" t="s">
        <v>475</v>
      </c>
      <c r="AA194" s="39" t="s">
        <v>491</v>
      </c>
      <c r="AB194" s="39" t="s">
        <v>475</v>
      </c>
      <c r="AC194" s="39" t="s">
        <v>1096</v>
      </c>
    </row>
    <row r="195" spans="1:29" hidden="1">
      <c r="A195" s="39" t="s">
        <v>1090</v>
      </c>
      <c r="B195" s="39" t="s">
        <v>471</v>
      </c>
      <c r="C195" s="39" t="s">
        <v>492</v>
      </c>
      <c r="D195" s="39" t="s">
        <v>473</v>
      </c>
      <c r="E195" s="40">
        <v>100</v>
      </c>
      <c r="F195" s="40">
        <v>77</v>
      </c>
      <c r="G195" s="40">
        <v>19</v>
      </c>
      <c r="H195" s="40">
        <v>2</v>
      </c>
      <c r="I195" s="40">
        <v>2</v>
      </c>
      <c r="J195" s="40">
        <v>2</v>
      </c>
      <c r="K195" s="40">
        <v>2</v>
      </c>
      <c r="L195" s="40">
        <v>15</v>
      </c>
      <c r="M195" s="40">
        <v>0</v>
      </c>
      <c r="N195" s="40">
        <v>0</v>
      </c>
      <c r="O195" s="40">
        <v>0</v>
      </c>
      <c r="P195" s="39" t="s">
        <v>1429</v>
      </c>
      <c r="Q195" s="39" t="s">
        <v>184</v>
      </c>
      <c r="R195" s="39" t="s">
        <v>960</v>
      </c>
      <c r="S195" s="39" t="s">
        <v>960</v>
      </c>
      <c r="T195" s="39" t="s">
        <v>960</v>
      </c>
      <c r="U195" s="39" t="s">
        <v>960</v>
      </c>
      <c r="V195" s="39" t="s">
        <v>960</v>
      </c>
      <c r="W195" s="39" t="s">
        <v>29</v>
      </c>
      <c r="X195" s="39" t="s">
        <v>29</v>
      </c>
      <c r="Y195" s="39" t="s">
        <v>960</v>
      </c>
      <c r="Z195" s="39" t="s">
        <v>475</v>
      </c>
      <c r="AA195" s="39" t="s">
        <v>493</v>
      </c>
      <c r="AB195" s="39" t="s">
        <v>475</v>
      </c>
      <c r="AC195" s="39" t="s">
        <v>1096</v>
      </c>
    </row>
    <row r="196" spans="1:29" hidden="1">
      <c r="A196" s="39" t="s">
        <v>1090</v>
      </c>
      <c r="B196" s="39" t="s">
        <v>471</v>
      </c>
      <c r="C196" s="39" t="s">
        <v>494</v>
      </c>
      <c r="D196" s="39" t="s">
        <v>473</v>
      </c>
      <c r="E196" s="40">
        <v>31</v>
      </c>
      <c r="F196" s="40">
        <v>27</v>
      </c>
      <c r="G196" s="40">
        <v>2</v>
      </c>
      <c r="H196" s="40">
        <v>2</v>
      </c>
      <c r="I196" s="40">
        <v>0</v>
      </c>
      <c r="J196" s="40">
        <v>2</v>
      </c>
      <c r="K196" s="40">
        <v>1</v>
      </c>
      <c r="L196" s="40">
        <v>0</v>
      </c>
      <c r="M196" s="40">
        <v>0</v>
      </c>
      <c r="N196" s="40">
        <v>0</v>
      </c>
      <c r="O196" s="40">
        <v>0</v>
      </c>
      <c r="P196" s="39" t="s">
        <v>1065</v>
      </c>
      <c r="Q196" s="39" t="s">
        <v>977</v>
      </c>
      <c r="R196" s="39" t="s">
        <v>40</v>
      </c>
      <c r="S196" s="39" t="s">
        <v>29</v>
      </c>
      <c r="T196" s="39" t="s">
        <v>977</v>
      </c>
      <c r="U196" s="39" t="s">
        <v>934</v>
      </c>
      <c r="V196" s="39" t="s">
        <v>29</v>
      </c>
      <c r="W196" s="39" t="s">
        <v>29</v>
      </c>
      <c r="X196" s="39" t="s">
        <v>29</v>
      </c>
      <c r="Y196" s="39" t="s">
        <v>29</v>
      </c>
      <c r="Z196" s="39" t="s">
        <v>475</v>
      </c>
      <c r="AA196" s="39" t="s">
        <v>495</v>
      </c>
      <c r="AB196" s="39" t="s">
        <v>475</v>
      </c>
      <c r="AC196" s="39" t="s">
        <v>1096</v>
      </c>
    </row>
    <row r="197" spans="1:29" hidden="1">
      <c r="A197" s="39" t="s">
        <v>1090</v>
      </c>
      <c r="B197" s="39" t="s">
        <v>471</v>
      </c>
      <c r="C197" s="39" t="s">
        <v>496</v>
      </c>
      <c r="D197" s="39" t="s">
        <v>473</v>
      </c>
      <c r="E197" s="40">
        <v>53</v>
      </c>
      <c r="F197" s="40">
        <v>50</v>
      </c>
      <c r="G197" s="40">
        <v>3</v>
      </c>
      <c r="H197" s="40">
        <v>0</v>
      </c>
      <c r="I197" s="40">
        <v>0</v>
      </c>
      <c r="J197" s="40">
        <v>0</v>
      </c>
      <c r="K197" s="40">
        <v>0</v>
      </c>
      <c r="L197" s="40">
        <v>1</v>
      </c>
      <c r="M197" s="40">
        <v>0</v>
      </c>
      <c r="N197" s="40">
        <v>0</v>
      </c>
      <c r="O197" s="40">
        <v>0</v>
      </c>
      <c r="P197" s="39" t="s">
        <v>1430</v>
      </c>
      <c r="Q197" s="39" t="s">
        <v>1431</v>
      </c>
      <c r="R197" s="39" t="s">
        <v>29</v>
      </c>
      <c r="S197" s="39" t="s">
        <v>29</v>
      </c>
      <c r="T197" s="39" t="s">
        <v>29</v>
      </c>
      <c r="U197" s="39" t="s">
        <v>29</v>
      </c>
      <c r="V197" s="39" t="s">
        <v>29</v>
      </c>
      <c r="W197" s="39" t="s">
        <v>29</v>
      </c>
      <c r="X197" s="39" t="s">
        <v>29</v>
      </c>
      <c r="Y197" s="39" t="s">
        <v>29</v>
      </c>
      <c r="Z197" s="39" t="s">
        <v>475</v>
      </c>
      <c r="AA197" s="39" t="s">
        <v>499</v>
      </c>
      <c r="AB197" s="39" t="s">
        <v>475</v>
      </c>
      <c r="AC197" s="39" t="s">
        <v>1096</v>
      </c>
    </row>
    <row r="198" spans="1:29" hidden="1">
      <c r="A198" s="39" t="s">
        <v>1090</v>
      </c>
      <c r="B198" s="39" t="s">
        <v>471</v>
      </c>
      <c r="C198" s="39" t="s">
        <v>500</v>
      </c>
      <c r="D198" s="39" t="s">
        <v>473</v>
      </c>
      <c r="E198" s="40">
        <v>122</v>
      </c>
      <c r="F198" s="40">
        <v>101</v>
      </c>
      <c r="G198" s="40">
        <v>14</v>
      </c>
      <c r="H198" s="40">
        <v>3</v>
      </c>
      <c r="I198" s="40">
        <v>4</v>
      </c>
      <c r="J198" s="40">
        <v>2</v>
      </c>
      <c r="K198" s="40">
        <v>2</v>
      </c>
      <c r="L198" s="40">
        <v>9</v>
      </c>
      <c r="M198" s="40">
        <v>0</v>
      </c>
      <c r="N198" s="40">
        <v>0</v>
      </c>
      <c r="O198" s="40">
        <v>0</v>
      </c>
      <c r="P198" s="39" t="s">
        <v>1432</v>
      </c>
      <c r="Q198" s="39" t="s">
        <v>700</v>
      </c>
      <c r="R198" s="39" t="s">
        <v>960</v>
      </c>
      <c r="S198" s="39" t="s">
        <v>951</v>
      </c>
      <c r="T198" s="39" t="s">
        <v>1433</v>
      </c>
      <c r="U198" s="39" t="s">
        <v>960</v>
      </c>
      <c r="V198" s="39" t="s">
        <v>951</v>
      </c>
      <c r="W198" s="39" t="s">
        <v>29</v>
      </c>
      <c r="X198" s="39" t="s">
        <v>29</v>
      </c>
      <c r="Y198" s="39" t="s">
        <v>951</v>
      </c>
      <c r="Z198" s="39" t="s">
        <v>475</v>
      </c>
      <c r="AA198" s="39" t="s">
        <v>502</v>
      </c>
      <c r="AB198" s="39" t="s">
        <v>475</v>
      </c>
      <c r="AC198" s="39" t="s">
        <v>1096</v>
      </c>
    </row>
    <row r="199" spans="1:29" hidden="1">
      <c r="A199" s="39" t="s">
        <v>1090</v>
      </c>
      <c r="B199" s="39" t="s">
        <v>471</v>
      </c>
      <c r="C199" s="39" t="s">
        <v>503</v>
      </c>
      <c r="D199" s="39" t="s">
        <v>473</v>
      </c>
      <c r="E199" s="40">
        <v>47</v>
      </c>
      <c r="F199" s="40">
        <v>38</v>
      </c>
      <c r="G199" s="40">
        <v>8</v>
      </c>
      <c r="H199" s="40">
        <v>0</v>
      </c>
      <c r="I199" s="40">
        <v>1</v>
      </c>
      <c r="J199" s="40">
        <v>0</v>
      </c>
      <c r="K199" s="40">
        <v>1</v>
      </c>
      <c r="L199" s="40">
        <v>4</v>
      </c>
      <c r="M199" s="40">
        <v>0</v>
      </c>
      <c r="N199" s="40">
        <v>0</v>
      </c>
      <c r="O199" s="40">
        <v>0</v>
      </c>
      <c r="P199" s="39" t="s">
        <v>953</v>
      </c>
      <c r="Q199" s="39" t="s">
        <v>842</v>
      </c>
      <c r="R199" s="39" t="s">
        <v>29</v>
      </c>
      <c r="S199" s="39" t="s">
        <v>624</v>
      </c>
      <c r="T199" s="39" t="s">
        <v>29</v>
      </c>
      <c r="U199" s="39" t="s">
        <v>960</v>
      </c>
      <c r="V199" s="39" t="s">
        <v>624</v>
      </c>
      <c r="W199" s="39" t="s">
        <v>29</v>
      </c>
      <c r="X199" s="39" t="s">
        <v>29</v>
      </c>
      <c r="Y199" s="39" t="s">
        <v>624</v>
      </c>
      <c r="Z199" s="39" t="s">
        <v>475</v>
      </c>
      <c r="AA199" s="39" t="s">
        <v>504</v>
      </c>
      <c r="AB199" s="39" t="s">
        <v>475</v>
      </c>
      <c r="AC199" s="39" t="s">
        <v>1096</v>
      </c>
    </row>
    <row r="200" spans="1:29" hidden="1">
      <c r="A200" s="39" t="s">
        <v>1090</v>
      </c>
      <c r="B200" s="39" t="s">
        <v>471</v>
      </c>
      <c r="C200" s="39" t="s">
        <v>505</v>
      </c>
      <c r="D200" s="39" t="s">
        <v>473</v>
      </c>
      <c r="E200" s="40">
        <v>50</v>
      </c>
      <c r="F200" s="40">
        <v>49</v>
      </c>
      <c r="G200" s="40">
        <v>0</v>
      </c>
      <c r="H200" s="40">
        <v>1</v>
      </c>
      <c r="I200" s="40">
        <v>0</v>
      </c>
      <c r="J200" s="40">
        <v>1</v>
      </c>
      <c r="K200" s="40">
        <v>0</v>
      </c>
      <c r="L200" s="40">
        <v>0</v>
      </c>
      <c r="M200" s="40">
        <v>0</v>
      </c>
      <c r="N200" s="40">
        <v>0</v>
      </c>
      <c r="O200" s="40">
        <v>0</v>
      </c>
      <c r="P200" s="39" t="s">
        <v>1434</v>
      </c>
      <c r="Q200" s="39" t="s">
        <v>29</v>
      </c>
      <c r="R200" s="39" t="s">
        <v>960</v>
      </c>
      <c r="S200" s="39" t="s">
        <v>29</v>
      </c>
      <c r="T200" s="39" t="s">
        <v>960</v>
      </c>
      <c r="U200" s="39" t="s">
        <v>29</v>
      </c>
      <c r="V200" s="39" t="s">
        <v>29</v>
      </c>
      <c r="W200" s="39" t="s">
        <v>29</v>
      </c>
      <c r="X200" s="39" t="s">
        <v>29</v>
      </c>
      <c r="Y200" s="39" t="s">
        <v>29</v>
      </c>
      <c r="Z200" s="39" t="s">
        <v>475</v>
      </c>
      <c r="AA200" s="39" t="s">
        <v>506</v>
      </c>
      <c r="AB200" s="39" t="s">
        <v>475</v>
      </c>
      <c r="AC200" s="39" t="s">
        <v>1096</v>
      </c>
    </row>
    <row r="201" spans="1:29" hidden="1">
      <c r="A201" s="39" t="s">
        <v>1090</v>
      </c>
      <c r="B201" s="39" t="s">
        <v>471</v>
      </c>
      <c r="C201" s="39" t="s">
        <v>507</v>
      </c>
      <c r="D201" s="39" t="s">
        <v>473</v>
      </c>
      <c r="E201" s="40">
        <v>41</v>
      </c>
      <c r="F201" s="40">
        <v>35</v>
      </c>
      <c r="G201" s="40">
        <v>4</v>
      </c>
      <c r="H201" s="40">
        <v>2</v>
      </c>
      <c r="I201" s="40">
        <v>0</v>
      </c>
      <c r="J201" s="40">
        <v>1</v>
      </c>
      <c r="K201" s="40">
        <v>2</v>
      </c>
      <c r="L201" s="40">
        <v>1</v>
      </c>
      <c r="M201" s="40">
        <v>0</v>
      </c>
      <c r="N201" s="40">
        <v>0</v>
      </c>
      <c r="O201" s="40">
        <v>0</v>
      </c>
      <c r="P201" s="39" t="s">
        <v>1183</v>
      </c>
      <c r="Q201" s="39" t="s">
        <v>1184</v>
      </c>
      <c r="R201" s="39" t="s">
        <v>30</v>
      </c>
      <c r="S201" s="39" t="s">
        <v>29</v>
      </c>
      <c r="T201" s="39" t="s">
        <v>1032</v>
      </c>
      <c r="U201" s="39" t="s">
        <v>30</v>
      </c>
      <c r="V201" s="39" t="s">
        <v>29</v>
      </c>
      <c r="W201" s="39" t="s">
        <v>29</v>
      </c>
      <c r="X201" s="39" t="s">
        <v>29</v>
      </c>
      <c r="Y201" s="39" t="s">
        <v>29</v>
      </c>
      <c r="Z201" s="39" t="s">
        <v>475</v>
      </c>
      <c r="AA201" s="39" t="s">
        <v>509</v>
      </c>
      <c r="AB201" s="39" t="s">
        <v>475</v>
      </c>
      <c r="AC201" s="39" t="s">
        <v>1096</v>
      </c>
    </row>
    <row r="202" spans="1:29" hidden="1">
      <c r="A202" s="39" t="s">
        <v>1090</v>
      </c>
      <c r="B202" s="39" t="s">
        <v>471</v>
      </c>
      <c r="C202" s="39" t="s">
        <v>510</v>
      </c>
      <c r="D202" s="39" t="s">
        <v>473</v>
      </c>
      <c r="E202" s="40">
        <v>66</v>
      </c>
      <c r="F202" s="40">
        <v>50</v>
      </c>
      <c r="G202" s="40">
        <v>13</v>
      </c>
      <c r="H202" s="40">
        <v>3</v>
      </c>
      <c r="I202" s="40">
        <v>0</v>
      </c>
      <c r="J202" s="40">
        <v>2</v>
      </c>
      <c r="K202" s="40">
        <v>3</v>
      </c>
      <c r="L202" s="40">
        <v>7</v>
      </c>
      <c r="M202" s="40">
        <v>0</v>
      </c>
      <c r="N202" s="40">
        <v>0</v>
      </c>
      <c r="O202" s="40">
        <v>0</v>
      </c>
      <c r="P202" s="39" t="s">
        <v>1061</v>
      </c>
      <c r="Q202" s="39" t="s">
        <v>1435</v>
      </c>
      <c r="R202" s="39" t="s">
        <v>30</v>
      </c>
      <c r="S202" s="39" t="s">
        <v>29</v>
      </c>
      <c r="T202" s="39" t="s">
        <v>675</v>
      </c>
      <c r="U202" s="39" t="s">
        <v>30</v>
      </c>
      <c r="V202" s="39" t="s">
        <v>29</v>
      </c>
      <c r="W202" s="39" t="s">
        <v>29</v>
      </c>
      <c r="X202" s="39" t="s">
        <v>29</v>
      </c>
      <c r="Y202" s="39" t="s">
        <v>29</v>
      </c>
      <c r="Z202" s="39" t="s">
        <v>475</v>
      </c>
      <c r="AA202" s="39" t="s">
        <v>511</v>
      </c>
      <c r="AB202" s="39" t="s">
        <v>475</v>
      </c>
      <c r="AC202" s="39" t="s">
        <v>1096</v>
      </c>
    </row>
    <row r="203" spans="1:29" hidden="1">
      <c r="A203" s="39" t="s">
        <v>1090</v>
      </c>
      <c r="B203" s="39" t="s">
        <v>471</v>
      </c>
      <c r="C203" s="39" t="s">
        <v>512</v>
      </c>
      <c r="D203" s="39" t="s">
        <v>473</v>
      </c>
      <c r="E203" s="40">
        <v>28</v>
      </c>
      <c r="F203" s="40">
        <v>25</v>
      </c>
      <c r="G203" s="40">
        <v>2</v>
      </c>
      <c r="H203" s="40">
        <v>1</v>
      </c>
      <c r="I203" s="40">
        <v>0</v>
      </c>
      <c r="J203" s="40">
        <v>0</v>
      </c>
      <c r="K203" s="40">
        <v>0</v>
      </c>
      <c r="L203" s="40">
        <v>2</v>
      </c>
      <c r="M203" s="40">
        <v>0</v>
      </c>
      <c r="N203" s="40">
        <v>0</v>
      </c>
      <c r="O203" s="40">
        <v>0</v>
      </c>
      <c r="P203" s="39" t="s">
        <v>1436</v>
      </c>
      <c r="Q203" s="39" t="s">
        <v>614</v>
      </c>
      <c r="R203" s="39" t="s">
        <v>53</v>
      </c>
      <c r="S203" s="39" t="s">
        <v>29</v>
      </c>
      <c r="T203" s="39" t="s">
        <v>29</v>
      </c>
      <c r="U203" s="39" t="s">
        <v>29</v>
      </c>
      <c r="V203" s="39" t="s">
        <v>29</v>
      </c>
      <c r="W203" s="39" t="s">
        <v>29</v>
      </c>
      <c r="X203" s="39" t="s">
        <v>29</v>
      </c>
      <c r="Y203" s="39" t="s">
        <v>29</v>
      </c>
      <c r="Z203" s="39" t="s">
        <v>475</v>
      </c>
      <c r="AA203" s="39" t="s">
        <v>513</v>
      </c>
      <c r="AB203" s="39" t="s">
        <v>475</v>
      </c>
      <c r="AC203" s="39" t="s">
        <v>1096</v>
      </c>
    </row>
    <row r="204" spans="1:29" hidden="1">
      <c r="A204" s="39" t="s">
        <v>1090</v>
      </c>
      <c r="B204" s="39" t="s">
        <v>471</v>
      </c>
      <c r="C204" s="39" t="s">
        <v>514</v>
      </c>
      <c r="D204" s="39" t="s">
        <v>473</v>
      </c>
      <c r="E204" s="40">
        <v>97</v>
      </c>
      <c r="F204" s="40">
        <v>82</v>
      </c>
      <c r="G204" s="40">
        <v>14</v>
      </c>
      <c r="H204" s="40">
        <v>0</v>
      </c>
      <c r="I204" s="40">
        <v>1</v>
      </c>
      <c r="J204" s="40">
        <v>1</v>
      </c>
      <c r="K204" s="40">
        <v>0</v>
      </c>
      <c r="L204" s="40">
        <v>5</v>
      </c>
      <c r="M204" s="40">
        <v>0</v>
      </c>
      <c r="N204" s="40">
        <v>0</v>
      </c>
      <c r="O204" s="40">
        <v>0</v>
      </c>
      <c r="P204" s="39" t="s">
        <v>1437</v>
      </c>
      <c r="Q204" s="39" t="s">
        <v>1438</v>
      </c>
      <c r="R204" s="39" t="s">
        <v>29</v>
      </c>
      <c r="S204" s="39" t="s">
        <v>1439</v>
      </c>
      <c r="T204" s="39" t="s">
        <v>1439</v>
      </c>
      <c r="U204" s="39" t="s">
        <v>29</v>
      </c>
      <c r="V204" s="39" t="s">
        <v>1439</v>
      </c>
      <c r="W204" s="39" t="s">
        <v>29</v>
      </c>
      <c r="X204" s="39" t="s">
        <v>29</v>
      </c>
      <c r="Y204" s="39" t="s">
        <v>1439</v>
      </c>
      <c r="Z204" s="39" t="s">
        <v>475</v>
      </c>
      <c r="AA204" s="39" t="s">
        <v>515</v>
      </c>
      <c r="AB204" s="39" t="s">
        <v>475</v>
      </c>
      <c r="AC204" s="39" t="s">
        <v>1096</v>
      </c>
    </row>
    <row r="205" spans="1:29" hidden="1">
      <c r="A205" s="39" t="s">
        <v>1090</v>
      </c>
      <c r="B205" s="39" t="s">
        <v>471</v>
      </c>
      <c r="C205" s="39" t="s">
        <v>516</v>
      </c>
      <c r="D205" s="39" t="s">
        <v>473</v>
      </c>
      <c r="E205" s="40">
        <v>230</v>
      </c>
      <c r="F205" s="40">
        <v>198</v>
      </c>
      <c r="G205" s="40">
        <v>18</v>
      </c>
      <c r="H205" s="40">
        <v>12</v>
      </c>
      <c r="I205" s="40">
        <v>2</v>
      </c>
      <c r="J205" s="40">
        <v>10</v>
      </c>
      <c r="K205" s="40">
        <v>8</v>
      </c>
      <c r="L205" s="40">
        <v>7</v>
      </c>
      <c r="M205" s="40">
        <v>0</v>
      </c>
      <c r="N205" s="40">
        <v>0</v>
      </c>
      <c r="O205" s="40">
        <v>0</v>
      </c>
      <c r="P205" s="39" t="s">
        <v>1440</v>
      </c>
      <c r="Q205" s="39" t="s">
        <v>1441</v>
      </c>
      <c r="R205" s="39" t="s">
        <v>30</v>
      </c>
      <c r="S205" s="39" t="s">
        <v>1442</v>
      </c>
      <c r="T205" s="39" t="s">
        <v>215</v>
      </c>
      <c r="U205" s="39" t="s">
        <v>934</v>
      </c>
      <c r="V205" s="39" t="s">
        <v>1442</v>
      </c>
      <c r="W205" s="39" t="s">
        <v>29</v>
      </c>
      <c r="X205" s="39" t="s">
        <v>29</v>
      </c>
      <c r="Y205" s="39" t="s">
        <v>1442</v>
      </c>
      <c r="Z205" s="39" t="s">
        <v>475</v>
      </c>
      <c r="AA205" s="39" t="s">
        <v>518</v>
      </c>
      <c r="AB205" s="39" t="s">
        <v>475</v>
      </c>
      <c r="AC205" s="39" t="s">
        <v>1096</v>
      </c>
    </row>
    <row r="206" spans="1:29" hidden="1">
      <c r="A206" s="39" t="s">
        <v>1090</v>
      </c>
      <c r="B206" s="39" t="s">
        <v>471</v>
      </c>
      <c r="C206" s="39" t="s">
        <v>519</v>
      </c>
      <c r="D206" s="39" t="s">
        <v>473</v>
      </c>
      <c r="E206" s="40">
        <v>255</v>
      </c>
      <c r="F206" s="40">
        <v>229</v>
      </c>
      <c r="G206" s="40">
        <v>21</v>
      </c>
      <c r="H206" s="40">
        <v>5</v>
      </c>
      <c r="I206" s="40">
        <v>0</v>
      </c>
      <c r="J206" s="40">
        <v>4</v>
      </c>
      <c r="K206" s="40">
        <v>8</v>
      </c>
      <c r="L206" s="40">
        <v>4</v>
      </c>
      <c r="M206" s="40">
        <v>0</v>
      </c>
      <c r="N206" s="40">
        <v>0</v>
      </c>
      <c r="O206" s="40">
        <v>0</v>
      </c>
      <c r="P206" s="39" t="s">
        <v>1137</v>
      </c>
      <c r="Q206" s="39" t="s">
        <v>1443</v>
      </c>
      <c r="R206" s="39" t="s">
        <v>960</v>
      </c>
      <c r="S206" s="39" t="s">
        <v>29</v>
      </c>
      <c r="T206" s="39" t="s">
        <v>771</v>
      </c>
      <c r="U206" s="39" t="s">
        <v>934</v>
      </c>
      <c r="V206" s="39" t="s">
        <v>29</v>
      </c>
      <c r="W206" s="39" t="s">
        <v>29</v>
      </c>
      <c r="X206" s="39" t="s">
        <v>29</v>
      </c>
      <c r="Y206" s="39" t="s">
        <v>29</v>
      </c>
      <c r="Z206" s="39" t="s">
        <v>475</v>
      </c>
      <c r="AA206" s="39" t="s">
        <v>521</v>
      </c>
      <c r="AB206" s="39" t="s">
        <v>475</v>
      </c>
      <c r="AC206" s="39" t="s">
        <v>1096</v>
      </c>
    </row>
    <row r="207" spans="1:29" hidden="1">
      <c r="A207" s="39" t="s">
        <v>1090</v>
      </c>
      <c r="B207" s="39" t="s">
        <v>471</v>
      </c>
      <c r="C207" s="39" t="s">
        <v>522</v>
      </c>
      <c r="D207" s="39" t="s">
        <v>473</v>
      </c>
      <c r="E207" s="40">
        <v>173</v>
      </c>
      <c r="F207" s="40">
        <v>147</v>
      </c>
      <c r="G207" s="40">
        <v>21</v>
      </c>
      <c r="H207" s="40">
        <v>2</v>
      </c>
      <c r="I207" s="40">
        <v>3</v>
      </c>
      <c r="J207" s="40">
        <v>4</v>
      </c>
      <c r="K207" s="40">
        <v>1</v>
      </c>
      <c r="L207" s="40">
        <v>14</v>
      </c>
      <c r="M207" s="40">
        <v>0</v>
      </c>
      <c r="N207" s="40">
        <v>0</v>
      </c>
      <c r="O207" s="40">
        <v>0</v>
      </c>
      <c r="P207" s="39" t="s">
        <v>1444</v>
      </c>
      <c r="Q207" s="39" t="s">
        <v>1294</v>
      </c>
      <c r="R207" s="39" t="s">
        <v>957</v>
      </c>
      <c r="S207" s="39" t="s">
        <v>1004</v>
      </c>
      <c r="T207" s="39" t="s">
        <v>1445</v>
      </c>
      <c r="U207" s="39" t="s">
        <v>957</v>
      </c>
      <c r="V207" s="39" t="s">
        <v>1004</v>
      </c>
      <c r="W207" s="39" t="s">
        <v>29</v>
      </c>
      <c r="X207" s="39" t="s">
        <v>29</v>
      </c>
      <c r="Y207" s="39" t="s">
        <v>1004</v>
      </c>
      <c r="Z207" s="39" t="s">
        <v>475</v>
      </c>
      <c r="AA207" s="39" t="s">
        <v>523</v>
      </c>
      <c r="AB207" s="39" t="s">
        <v>475</v>
      </c>
      <c r="AC207" s="39" t="s">
        <v>1096</v>
      </c>
    </row>
    <row r="208" spans="1:29" hidden="1">
      <c r="A208" s="39" t="s">
        <v>1090</v>
      </c>
      <c r="B208" s="39" t="s">
        <v>471</v>
      </c>
      <c r="C208" s="39" t="s">
        <v>524</v>
      </c>
      <c r="D208" s="39" t="s">
        <v>473</v>
      </c>
      <c r="E208" s="40">
        <v>150</v>
      </c>
      <c r="F208" s="40">
        <v>131</v>
      </c>
      <c r="G208" s="40">
        <v>15</v>
      </c>
      <c r="H208" s="40">
        <v>3</v>
      </c>
      <c r="I208" s="40">
        <v>1</v>
      </c>
      <c r="J208" s="40">
        <v>2</v>
      </c>
      <c r="K208" s="40">
        <v>3</v>
      </c>
      <c r="L208" s="40">
        <v>7</v>
      </c>
      <c r="M208" s="40">
        <v>0</v>
      </c>
      <c r="N208" s="40">
        <v>0</v>
      </c>
      <c r="O208" s="40">
        <v>0</v>
      </c>
      <c r="P208" s="39" t="s">
        <v>1446</v>
      </c>
      <c r="Q208" s="39" t="s">
        <v>101</v>
      </c>
      <c r="R208" s="39" t="s">
        <v>960</v>
      </c>
      <c r="S208" s="39" t="s">
        <v>1447</v>
      </c>
      <c r="T208" s="39" t="s">
        <v>1448</v>
      </c>
      <c r="U208" s="39" t="s">
        <v>960</v>
      </c>
      <c r="V208" s="39" t="s">
        <v>1447</v>
      </c>
      <c r="W208" s="39" t="s">
        <v>29</v>
      </c>
      <c r="X208" s="39" t="s">
        <v>29</v>
      </c>
      <c r="Y208" s="39" t="s">
        <v>1447</v>
      </c>
      <c r="Z208" s="39" t="s">
        <v>475</v>
      </c>
      <c r="AA208" s="39" t="s">
        <v>525</v>
      </c>
      <c r="AB208" s="39" t="s">
        <v>475</v>
      </c>
      <c r="AC208" s="39" t="s">
        <v>1096</v>
      </c>
    </row>
    <row r="209" spans="1:29" hidden="1">
      <c r="A209" s="39" t="s">
        <v>1090</v>
      </c>
      <c r="B209" s="39" t="s">
        <v>471</v>
      </c>
      <c r="C209" s="39" t="s">
        <v>526</v>
      </c>
      <c r="D209" s="39" t="s">
        <v>473</v>
      </c>
      <c r="E209" s="40">
        <v>6</v>
      </c>
      <c r="F209" s="40">
        <v>5</v>
      </c>
      <c r="G209" s="40">
        <v>1</v>
      </c>
      <c r="H209" s="40">
        <v>0</v>
      </c>
      <c r="I209" s="40">
        <v>0</v>
      </c>
      <c r="J209" s="40">
        <v>0</v>
      </c>
      <c r="K209" s="40">
        <v>0</v>
      </c>
      <c r="L209" s="40">
        <v>1</v>
      </c>
      <c r="M209" s="40">
        <v>0</v>
      </c>
      <c r="N209" s="40">
        <v>0</v>
      </c>
      <c r="O209" s="40">
        <v>0</v>
      </c>
      <c r="P209" s="39" t="s">
        <v>932</v>
      </c>
      <c r="Q209" s="39" t="s">
        <v>297</v>
      </c>
      <c r="R209" s="39" t="s">
        <v>29</v>
      </c>
      <c r="S209" s="39" t="s">
        <v>29</v>
      </c>
      <c r="T209" s="39" t="s">
        <v>29</v>
      </c>
      <c r="U209" s="39" t="s">
        <v>29</v>
      </c>
      <c r="V209" s="39" t="s">
        <v>29</v>
      </c>
      <c r="W209" s="39" t="s">
        <v>29</v>
      </c>
      <c r="X209" s="39" t="s">
        <v>29</v>
      </c>
      <c r="Y209" s="39" t="s">
        <v>29</v>
      </c>
      <c r="Z209" s="39" t="s">
        <v>475</v>
      </c>
      <c r="AA209" s="39" t="s">
        <v>527</v>
      </c>
      <c r="AB209" s="39" t="s">
        <v>475</v>
      </c>
      <c r="AC209" s="39" t="s">
        <v>1096</v>
      </c>
    </row>
    <row r="210" spans="1:29" hidden="1">
      <c r="A210" s="39" t="s">
        <v>1090</v>
      </c>
      <c r="B210" s="39" t="s">
        <v>471</v>
      </c>
      <c r="C210" s="39" t="s">
        <v>528</v>
      </c>
      <c r="D210" s="39" t="s">
        <v>473</v>
      </c>
      <c r="E210" s="40">
        <v>36</v>
      </c>
      <c r="F210" s="40">
        <v>34</v>
      </c>
      <c r="G210" s="40">
        <v>2</v>
      </c>
      <c r="H210" s="40">
        <v>0</v>
      </c>
      <c r="I210" s="40">
        <v>0</v>
      </c>
      <c r="J210" s="40">
        <v>0</v>
      </c>
      <c r="K210" s="40">
        <v>0</v>
      </c>
      <c r="L210" s="40">
        <v>1</v>
      </c>
      <c r="M210" s="40">
        <v>0</v>
      </c>
      <c r="N210" s="40">
        <v>0</v>
      </c>
      <c r="O210" s="40">
        <v>0</v>
      </c>
      <c r="P210" s="39" t="s">
        <v>1232</v>
      </c>
      <c r="Q210" s="39" t="s">
        <v>933</v>
      </c>
      <c r="R210" s="39" t="s">
        <v>29</v>
      </c>
      <c r="S210" s="39" t="s">
        <v>29</v>
      </c>
      <c r="T210" s="39" t="s">
        <v>29</v>
      </c>
      <c r="U210" s="39" t="s">
        <v>29</v>
      </c>
      <c r="V210" s="39" t="s">
        <v>29</v>
      </c>
      <c r="W210" s="39" t="s">
        <v>29</v>
      </c>
      <c r="X210" s="39" t="s">
        <v>29</v>
      </c>
      <c r="Y210" s="39" t="s">
        <v>29</v>
      </c>
      <c r="Z210" s="39" t="s">
        <v>475</v>
      </c>
      <c r="AA210" s="39" t="s">
        <v>530</v>
      </c>
      <c r="AB210" s="39" t="s">
        <v>475</v>
      </c>
      <c r="AC210" s="39" t="s">
        <v>1096</v>
      </c>
    </row>
    <row r="211" spans="1:29" hidden="1">
      <c r="A211" s="39" t="s">
        <v>1090</v>
      </c>
      <c r="B211" s="39" t="s">
        <v>471</v>
      </c>
      <c r="C211" s="39" t="s">
        <v>531</v>
      </c>
      <c r="D211" s="39" t="s">
        <v>473</v>
      </c>
      <c r="E211" s="40">
        <v>44</v>
      </c>
      <c r="F211" s="40">
        <v>38</v>
      </c>
      <c r="G211" s="40">
        <v>5</v>
      </c>
      <c r="H211" s="40">
        <v>0</v>
      </c>
      <c r="I211" s="40">
        <v>1</v>
      </c>
      <c r="J211" s="40">
        <v>1</v>
      </c>
      <c r="K211" s="40">
        <v>0</v>
      </c>
      <c r="L211" s="40">
        <v>4</v>
      </c>
      <c r="M211" s="40">
        <v>0</v>
      </c>
      <c r="N211" s="40">
        <v>0</v>
      </c>
      <c r="O211" s="40">
        <v>0</v>
      </c>
      <c r="P211" s="39" t="s">
        <v>1449</v>
      </c>
      <c r="Q211" s="39" t="s">
        <v>1385</v>
      </c>
      <c r="R211" s="39" t="s">
        <v>29</v>
      </c>
      <c r="S211" s="39" t="s">
        <v>1073</v>
      </c>
      <c r="T211" s="39" t="s">
        <v>1073</v>
      </c>
      <c r="U211" s="39" t="s">
        <v>29</v>
      </c>
      <c r="V211" s="39" t="s">
        <v>1073</v>
      </c>
      <c r="W211" s="39" t="s">
        <v>29</v>
      </c>
      <c r="X211" s="39" t="s">
        <v>29</v>
      </c>
      <c r="Y211" s="39" t="s">
        <v>1073</v>
      </c>
      <c r="Z211" s="39" t="s">
        <v>475</v>
      </c>
      <c r="AA211" s="39" t="s">
        <v>532</v>
      </c>
      <c r="AB211" s="39" t="s">
        <v>475</v>
      </c>
      <c r="AC211" s="39" t="s">
        <v>1096</v>
      </c>
    </row>
    <row r="212" spans="1:29" hidden="1">
      <c r="A212" s="39" t="s">
        <v>1090</v>
      </c>
      <c r="B212" s="39" t="s">
        <v>471</v>
      </c>
      <c r="C212" s="39" t="s">
        <v>533</v>
      </c>
      <c r="D212" s="39" t="s">
        <v>473</v>
      </c>
      <c r="E212" s="40">
        <v>61</v>
      </c>
      <c r="F212" s="40">
        <v>51</v>
      </c>
      <c r="G212" s="40">
        <v>8</v>
      </c>
      <c r="H212" s="40">
        <v>0</v>
      </c>
      <c r="I212" s="40">
        <v>2</v>
      </c>
      <c r="J212" s="40">
        <v>1</v>
      </c>
      <c r="K212" s="40">
        <v>3</v>
      </c>
      <c r="L212" s="40">
        <v>5</v>
      </c>
      <c r="M212" s="40">
        <v>0</v>
      </c>
      <c r="N212" s="40">
        <v>0</v>
      </c>
      <c r="O212" s="40">
        <v>0</v>
      </c>
      <c r="P212" s="39" t="s">
        <v>1450</v>
      </c>
      <c r="Q212" s="39" t="s">
        <v>1451</v>
      </c>
      <c r="R212" s="39" t="s">
        <v>29</v>
      </c>
      <c r="S212" s="39" t="s">
        <v>951</v>
      </c>
      <c r="T212" s="39" t="s">
        <v>1433</v>
      </c>
      <c r="U212" s="39" t="s">
        <v>30</v>
      </c>
      <c r="V212" s="39" t="s">
        <v>951</v>
      </c>
      <c r="W212" s="39" t="s">
        <v>29</v>
      </c>
      <c r="X212" s="39" t="s">
        <v>29</v>
      </c>
      <c r="Y212" s="39" t="s">
        <v>951</v>
      </c>
      <c r="Z212" s="39" t="s">
        <v>475</v>
      </c>
      <c r="AA212" s="39" t="s">
        <v>534</v>
      </c>
      <c r="AB212" s="39" t="s">
        <v>475</v>
      </c>
      <c r="AC212" s="39" t="s">
        <v>1096</v>
      </c>
    </row>
    <row r="213" spans="1:29" hidden="1">
      <c r="A213" s="39" t="s">
        <v>1090</v>
      </c>
      <c r="B213" s="39" t="s">
        <v>471</v>
      </c>
      <c r="C213" s="39" t="s">
        <v>535</v>
      </c>
      <c r="D213" s="39" t="s">
        <v>473</v>
      </c>
      <c r="E213" s="40">
        <v>52</v>
      </c>
      <c r="F213" s="40">
        <v>44</v>
      </c>
      <c r="G213" s="40">
        <v>4</v>
      </c>
      <c r="H213" s="40">
        <v>3</v>
      </c>
      <c r="I213" s="40">
        <v>1</v>
      </c>
      <c r="J213" s="40">
        <v>4</v>
      </c>
      <c r="K213" s="40">
        <v>3</v>
      </c>
      <c r="L213" s="40">
        <v>0</v>
      </c>
      <c r="M213" s="40">
        <v>0</v>
      </c>
      <c r="N213" s="40">
        <v>0</v>
      </c>
      <c r="O213" s="40">
        <v>0</v>
      </c>
      <c r="P213" s="39" t="s">
        <v>1063</v>
      </c>
      <c r="Q213" s="39" t="s">
        <v>369</v>
      </c>
      <c r="R213" s="39" t="s">
        <v>40</v>
      </c>
      <c r="S213" s="39" t="s">
        <v>334</v>
      </c>
      <c r="T213" s="39" t="s">
        <v>369</v>
      </c>
      <c r="U213" s="39" t="s">
        <v>40</v>
      </c>
      <c r="V213" s="39" t="s">
        <v>334</v>
      </c>
      <c r="W213" s="39" t="s">
        <v>29</v>
      </c>
      <c r="X213" s="39" t="s">
        <v>29</v>
      </c>
      <c r="Y213" s="39" t="s">
        <v>334</v>
      </c>
      <c r="Z213" s="39" t="s">
        <v>475</v>
      </c>
      <c r="AA213" s="39" t="s">
        <v>536</v>
      </c>
      <c r="AB213" s="39" t="s">
        <v>475</v>
      </c>
      <c r="AC213" s="39" t="s">
        <v>1096</v>
      </c>
    </row>
    <row r="214" spans="1:29" hidden="1">
      <c r="A214" s="39" t="s">
        <v>1090</v>
      </c>
      <c r="B214" s="39" t="s">
        <v>471</v>
      </c>
      <c r="C214" s="39" t="s">
        <v>537</v>
      </c>
      <c r="D214" s="39" t="s">
        <v>473</v>
      </c>
      <c r="E214" s="40">
        <v>86</v>
      </c>
      <c r="F214" s="40">
        <v>74</v>
      </c>
      <c r="G214" s="40">
        <v>8</v>
      </c>
      <c r="H214" s="40">
        <v>2</v>
      </c>
      <c r="I214" s="40">
        <v>2</v>
      </c>
      <c r="J214" s="40">
        <v>2</v>
      </c>
      <c r="K214" s="40">
        <v>1</v>
      </c>
      <c r="L214" s="40">
        <v>3</v>
      </c>
      <c r="M214" s="40">
        <v>0</v>
      </c>
      <c r="N214" s="40">
        <v>0</v>
      </c>
      <c r="O214" s="40">
        <v>0</v>
      </c>
      <c r="P214" s="39" t="s">
        <v>1049</v>
      </c>
      <c r="Q214" s="39" t="s">
        <v>420</v>
      </c>
      <c r="R214" s="39" t="s">
        <v>960</v>
      </c>
      <c r="S214" s="39" t="s">
        <v>709</v>
      </c>
      <c r="T214" s="39" t="s">
        <v>709</v>
      </c>
      <c r="U214" s="39" t="s">
        <v>957</v>
      </c>
      <c r="V214" s="39" t="s">
        <v>709</v>
      </c>
      <c r="W214" s="39" t="s">
        <v>29</v>
      </c>
      <c r="X214" s="39" t="s">
        <v>29</v>
      </c>
      <c r="Y214" s="39" t="s">
        <v>709</v>
      </c>
      <c r="Z214" s="39" t="s">
        <v>475</v>
      </c>
      <c r="AA214" s="39" t="s">
        <v>539</v>
      </c>
      <c r="AB214" s="39" t="s">
        <v>475</v>
      </c>
      <c r="AC214" s="39" t="s">
        <v>1096</v>
      </c>
    </row>
    <row r="215" spans="1:29" hidden="1">
      <c r="A215" s="39" t="s">
        <v>1090</v>
      </c>
      <c r="B215" s="39" t="s">
        <v>471</v>
      </c>
      <c r="C215" s="39" t="s">
        <v>540</v>
      </c>
      <c r="D215" s="39" t="s">
        <v>473</v>
      </c>
      <c r="E215" s="40">
        <v>44</v>
      </c>
      <c r="F215" s="40">
        <v>41</v>
      </c>
      <c r="G215" s="40">
        <v>3</v>
      </c>
      <c r="H215" s="40">
        <v>0</v>
      </c>
      <c r="I215" s="40">
        <v>0</v>
      </c>
      <c r="J215" s="40">
        <v>0</v>
      </c>
      <c r="K215" s="40">
        <v>0</v>
      </c>
      <c r="L215" s="40">
        <v>2</v>
      </c>
      <c r="M215" s="40">
        <v>0</v>
      </c>
      <c r="N215" s="40">
        <v>0</v>
      </c>
      <c r="O215" s="40">
        <v>0</v>
      </c>
      <c r="P215" s="39" t="s">
        <v>1121</v>
      </c>
      <c r="Q215" s="39" t="s">
        <v>457</v>
      </c>
      <c r="R215" s="39" t="s">
        <v>29</v>
      </c>
      <c r="S215" s="39" t="s">
        <v>29</v>
      </c>
      <c r="T215" s="39" t="s">
        <v>29</v>
      </c>
      <c r="U215" s="39" t="s">
        <v>29</v>
      </c>
      <c r="V215" s="39" t="s">
        <v>29</v>
      </c>
      <c r="W215" s="39" t="s">
        <v>29</v>
      </c>
      <c r="X215" s="39" t="s">
        <v>29</v>
      </c>
      <c r="Y215" s="39" t="s">
        <v>29</v>
      </c>
      <c r="Z215" s="39" t="s">
        <v>475</v>
      </c>
      <c r="AA215" s="39" t="s">
        <v>541</v>
      </c>
      <c r="AB215" s="39" t="s">
        <v>475</v>
      </c>
      <c r="AC215" s="39" t="s">
        <v>1096</v>
      </c>
    </row>
    <row r="216" spans="1:29" hidden="1">
      <c r="A216" s="39" t="s">
        <v>1090</v>
      </c>
      <c r="B216" s="39" t="s">
        <v>471</v>
      </c>
      <c r="C216" s="39" t="s">
        <v>542</v>
      </c>
      <c r="D216" s="39" t="s">
        <v>473</v>
      </c>
      <c r="E216" s="40">
        <v>37</v>
      </c>
      <c r="F216" s="40">
        <v>33</v>
      </c>
      <c r="G216" s="40">
        <v>3</v>
      </c>
      <c r="H216" s="40">
        <v>0</v>
      </c>
      <c r="I216" s="40">
        <v>1</v>
      </c>
      <c r="J216" s="40">
        <v>0</v>
      </c>
      <c r="K216" s="40">
        <v>2</v>
      </c>
      <c r="L216" s="40">
        <v>2</v>
      </c>
      <c r="M216" s="40">
        <v>0</v>
      </c>
      <c r="N216" s="40">
        <v>0</v>
      </c>
      <c r="O216" s="40">
        <v>0</v>
      </c>
      <c r="P216" s="39" t="s">
        <v>1381</v>
      </c>
      <c r="Q216" s="39" t="s">
        <v>1382</v>
      </c>
      <c r="R216" s="39" t="s">
        <v>29</v>
      </c>
      <c r="S216" s="39" t="s">
        <v>256</v>
      </c>
      <c r="T216" s="39" t="s">
        <v>29</v>
      </c>
      <c r="U216" s="39" t="s">
        <v>30</v>
      </c>
      <c r="V216" s="39" t="s">
        <v>256</v>
      </c>
      <c r="W216" s="39" t="s">
        <v>29</v>
      </c>
      <c r="X216" s="39" t="s">
        <v>29</v>
      </c>
      <c r="Y216" s="39" t="s">
        <v>256</v>
      </c>
      <c r="Z216" s="39" t="s">
        <v>475</v>
      </c>
      <c r="AA216" s="39" t="s">
        <v>544</v>
      </c>
      <c r="AB216" s="39" t="s">
        <v>475</v>
      </c>
      <c r="AC216" s="39" t="s">
        <v>1096</v>
      </c>
    </row>
    <row r="217" spans="1:29" hidden="1">
      <c r="A217" s="39" t="s">
        <v>1090</v>
      </c>
      <c r="B217" s="39" t="s">
        <v>471</v>
      </c>
      <c r="C217" s="39" t="s">
        <v>545</v>
      </c>
      <c r="D217" s="39" t="s">
        <v>473</v>
      </c>
      <c r="E217" s="40">
        <v>150</v>
      </c>
      <c r="F217" s="40">
        <v>122</v>
      </c>
      <c r="G217" s="40">
        <v>25</v>
      </c>
      <c r="H217" s="40">
        <v>2</v>
      </c>
      <c r="I217" s="40">
        <v>1</v>
      </c>
      <c r="J217" s="40">
        <v>1</v>
      </c>
      <c r="K217" s="40">
        <v>7</v>
      </c>
      <c r="L217" s="40">
        <v>11</v>
      </c>
      <c r="M217" s="40">
        <v>0</v>
      </c>
      <c r="N217" s="40">
        <v>0</v>
      </c>
      <c r="O217" s="40">
        <v>0</v>
      </c>
      <c r="P217" s="39" t="s">
        <v>1452</v>
      </c>
      <c r="Q217" s="39" t="s">
        <v>297</v>
      </c>
      <c r="R217" s="39" t="s">
        <v>957</v>
      </c>
      <c r="S217" s="39" t="s">
        <v>1447</v>
      </c>
      <c r="T217" s="39" t="s">
        <v>1447</v>
      </c>
      <c r="U217" s="39" t="s">
        <v>30</v>
      </c>
      <c r="V217" s="39" t="s">
        <v>1447</v>
      </c>
      <c r="W217" s="39" t="s">
        <v>29</v>
      </c>
      <c r="X217" s="39" t="s">
        <v>29</v>
      </c>
      <c r="Y217" s="39" t="s">
        <v>1447</v>
      </c>
      <c r="Z217" s="39" t="s">
        <v>475</v>
      </c>
      <c r="AA217" s="39" t="s">
        <v>546</v>
      </c>
      <c r="AB217" s="39" t="s">
        <v>475</v>
      </c>
      <c r="AC217" s="39" t="s">
        <v>1096</v>
      </c>
    </row>
    <row r="218" spans="1:29" hidden="1">
      <c r="A218" s="39" t="s">
        <v>1090</v>
      </c>
      <c r="B218" s="39" t="s">
        <v>471</v>
      </c>
      <c r="C218" s="39" t="s">
        <v>547</v>
      </c>
      <c r="D218" s="39" t="s">
        <v>473</v>
      </c>
      <c r="E218" s="40">
        <v>22</v>
      </c>
      <c r="F218" s="40">
        <v>20</v>
      </c>
      <c r="G218" s="40">
        <v>1</v>
      </c>
      <c r="H218" s="40">
        <v>1</v>
      </c>
      <c r="I218" s="40">
        <v>0</v>
      </c>
      <c r="J218" s="40">
        <v>0</v>
      </c>
      <c r="K218" s="40">
        <v>0</v>
      </c>
      <c r="L218" s="40">
        <v>1</v>
      </c>
      <c r="M218" s="40">
        <v>0</v>
      </c>
      <c r="N218" s="40">
        <v>0</v>
      </c>
      <c r="O218" s="40">
        <v>0</v>
      </c>
      <c r="P218" s="39" t="s">
        <v>945</v>
      </c>
      <c r="Q218" s="39" t="s">
        <v>936</v>
      </c>
      <c r="R218" s="39" t="s">
        <v>30</v>
      </c>
      <c r="S218" s="39" t="s">
        <v>29</v>
      </c>
      <c r="T218" s="39" t="s">
        <v>29</v>
      </c>
      <c r="U218" s="39" t="s">
        <v>29</v>
      </c>
      <c r="V218" s="39" t="s">
        <v>29</v>
      </c>
      <c r="W218" s="39" t="s">
        <v>29</v>
      </c>
      <c r="X218" s="39" t="s">
        <v>29</v>
      </c>
      <c r="Y218" s="39" t="s">
        <v>29</v>
      </c>
      <c r="Z218" s="39" t="s">
        <v>475</v>
      </c>
      <c r="AA218" s="39" t="s">
        <v>549</v>
      </c>
      <c r="AB218" s="39" t="s">
        <v>475</v>
      </c>
      <c r="AC218" s="39" t="s">
        <v>1096</v>
      </c>
    </row>
    <row r="219" spans="1:29" hidden="1">
      <c r="A219" s="39" t="s">
        <v>1090</v>
      </c>
      <c r="B219" s="39" t="s">
        <v>550</v>
      </c>
      <c r="C219" s="39" t="s">
        <v>551</v>
      </c>
      <c r="D219" s="39" t="s">
        <v>552</v>
      </c>
      <c r="E219" s="40">
        <v>27</v>
      </c>
      <c r="F219" s="40">
        <v>0</v>
      </c>
      <c r="G219" s="40">
        <v>25</v>
      </c>
      <c r="H219" s="40">
        <v>0</v>
      </c>
      <c r="I219" s="40">
        <v>2</v>
      </c>
      <c r="J219" s="40">
        <v>2</v>
      </c>
      <c r="K219" s="40">
        <v>3</v>
      </c>
      <c r="L219" s="40">
        <v>20</v>
      </c>
      <c r="M219" s="40">
        <v>0</v>
      </c>
      <c r="N219" s="40">
        <v>0</v>
      </c>
      <c r="O219" s="40">
        <v>0</v>
      </c>
      <c r="P219" s="39" t="s">
        <v>29</v>
      </c>
      <c r="Q219" s="39" t="s">
        <v>1332</v>
      </c>
      <c r="R219" s="39" t="s">
        <v>29</v>
      </c>
      <c r="S219" s="39" t="s">
        <v>575</v>
      </c>
      <c r="T219" s="39" t="s">
        <v>575</v>
      </c>
      <c r="U219" s="39" t="s">
        <v>46</v>
      </c>
      <c r="V219" s="39" t="s">
        <v>575</v>
      </c>
      <c r="W219" s="39" t="s">
        <v>29</v>
      </c>
      <c r="X219" s="39" t="s">
        <v>29</v>
      </c>
      <c r="Y219" s="39" t="s">
        <v>575</v>
      </c>
      <c r="Z219" s="39" t="s">
        <v>553</v>
      </c>
      <c r="AA219" s="39" t="s">
        <v>554</v>
      </c>
      <c r="AB219" s="39" t="s">
        <v>555</v>
      </c>
      <c r="AC219" s="39" t="s">
        <v>1096</v>
      </c>
    </row>
    <row r="220" spans="1:29" hidden="1">
      <c r="A220" s="39" t="s">
        <v>1090</v>
      </c>
      <c r="B220" s="39" t="s">
        <v>550</v>
      </c>
      <c r="C220" s="39" t="s">
        <v>560</v>
      </c>
      <c r="D220" s="39" t="s">
        <v>561</v>
      </c>
      <c r="E220" s="40">
        <v>55</v>
      </c>
      <c r="F220" s="40">
        <v>0</v>
      </c>
      <c r="G220" s="40">
        <v>50</v>
      </c>
      <c r="H220" s="40">
        <v>4</v>
      </c>
      <c r="I220" s="40">
        <v>1</v>
      </c>
      <c r="J220" s="40">
        <v>2</v>
      </c>
      <c r="K220" s="40">
        <v>12</v>
      </c>
      <c r="L220" s="40">
        <v>34</v>
      </c>
      <c r="M220" s="40">
        <v>0</v>
      </c>
      <c r="N220" s="40">
        <v>0</v>
      </c>
      <c r="O220" s="40">
        <v>0</v>
      </c>
      <c r="P220" s="39" t="s">
        <v>29</v>
      </c>
      <c r="Q220" s="39" t="s">
        <v>945</v>
      </c>
      <c r="R220" s="39" t="s">
        <v>97</v>
      </c>
      <c r="S220" s="39" t="s">
        <v>1022</v>
      </c>
      <c r="T220" s="39" t="s">
        <v>1453</v>
      </c>
      <c r="U220" s="39" t="s">
        <v>147</v>
      </c>
      <c r="V220" s="39" t="s">
        <v>1022</v>
      </c>
      <c r="W220" s="39" t="s">
        <v>29</v>
      </c>
      <c r="X220" s="39" t="s">
        <v>29</v>
      </c>
      <c r="Y220" s="39" t="s">
        <v>1022</v>
      </c>
      <c r="Z220" s="39" t="s">
        <v>563</v>
      </c>
      <c r="AA220" s="39" t="s">
        <v>564</v>
      </c>
      <c r="AB220" s="39" t="s">
        <v>555</v>
      </c>
      <c r="AC220" s="39" t="s">
        <v>1096</v>
      </c>
    </row>
    <row r="221" spans="1:29" hidden="1">
      <c r="A221" s="39" t="s">
        <v>1090</v>
      </c>
      <c r="B221" s="39" t="s">
        <v>550</v>
      </c>
      <c r="C221" s="39" t="s">
        <v>565</v>
      </c>
      <c r="D221" s="39" t="s">
        <v>566</v>
      </c>
      <c r="E221" s="40">
        <v>29</v>
      </c>
      <c r="F221" s="40">
        <v>0</v>
      </c>
      <c r="G221" s="40">
        <v>25</v>
      </c>
      <c r="H221" s="40">
        <v>0</v>
      </c>
      <c r="I221" s="40">
        <v>4</v>
      </c>
      <c r="J221" s="40">
        <v>4</v>
      </c>
      <c r="K221" s="40">
        <v>2</v>
      </c>
      <c r="L221" s="40">
        <v>19</v>
      </c>
      <c r="M221" s="40">
        <v>0</v>
      </c>
      <c r="N221" s="40">
        <v>0</v>
      </c>
      <c r="O221" s="40">
        <v>0</v>
      </c>
      <c r="P221" s="39" t="s">
        <v>29</v>
      </c>
      <c r="Q221" s="39" t="s">
        <v>1454</v>
      </c>
      <c r="R221" s="39" t="s">
        <v>29</v>
      </c>
      <c r="S221" s="39" t="s">
        <v>1455</v>
      </c>
      <c r="T221" s="39" t="s">
        <v>1455</v>
      </c>
      <c r="U221" s="39" t="s">
        <v>97</v>
      </c>
      <c r="V221" s="39" t="s">
        <v>1455</v>
      </c>
      <c r="W221" s="39" t="s">
        <v>29</v>
      </c>
      <c r="X221" s="39" t="s">
        <v>29</v>
      </c>
      <c r="Y221" s="39" t="s">
        <v>1455</v>
      </c>
      <c r="Z221" s="39" t="s">
        <v>567</v>
      </c>
      <c r="AA221" s="39" t="s">
        <v>568</v>
      </c>
      <c r="AB221" s="39" t="s">
        <v>555</v>
      </c>
      <c r="AC221" s="39" t="s">
        <v>1096</v>
      </c>
    </row>
    <row r="222" spans="1:29" hidden="1">
      <c r="A222" s="39" t="s">
        <v>1090</v>
      </c>
      <c r="B222" s="39" t="s">
        <v>550</v>
      </c>
      <c r="C222" s="39" t="s">
        <v>569</v>
      </c>
      <c r="D222" s="39" t="s">
        <v>570</v>
      </c>
      <c r="E222" s="40">
        <v>13</v>
      </c>
      <c r="F222" s="40">
        <v>0</v>
      </c>
      <c r="G222" s="40">
        <v>12</v>
      </c>
      <c r="H222" s="40">
        <v>1</v>
      </c>
      <c r="I222" s="40">
        <v>0</v>
      </c>
      <c r="J222" s="40">
        <v>1</v>
      </c>
      <c r="K222" s="40">
        <v>1</v>
      </c>
      <c r="L222" s="40">
        <v>5</v>
      </c>
      <c r="M222" s="40">
        <v>0</v>
      </c>
      <c r="N222" s="40">
        <v>0</v>
      </c>
      <c r="O222" s="40">
        <v>0</v>
      </c>
      <c r="P222" s="39" t="s">
        <v>29</v>
      </c>
      <c r="Q222" s="39" t="s">
        <v>221</v>
      </c>
      <c r="R222" s="39" t="s">
        <v>82</v>
      </c>
      <c r="S222" s="39" t="s">
        <v>29</v>
      </c>
      <c r="T222" s="39" t="s">
        <v>369</v>
      </c>
      <c r="U222" s="39" t="s">
        <v>82</v>
      </c>
      <c r="V222" s="39" t="s">
        <v>29</v>
      </c>
      <c r="W222" s="39" t="s">
        <v>29</v>
      </c>
      <c r="X222" s="39" t="s">
        <v>29</v>
      </c>
      <c r="Y222" s="39" t="s">
        <v>29</v>
      </c>
      <c r="Z222" s="39" t="s">
        <v>571</v>
      </c>
      <c r="AA222" s="39" t="s">
        <v>572</v>
      </c>
      <c r="AB222" s="39" t="s">
        <v>555</v>
      </c>
      <c r="AC222" s="39" t="s">
        <v>1096</v>
      </c>
    </row>
    <row r="223" spans="1:29" hidden="1">
      <c r="A223" s="39" t="s">
        <v>1090</v>
      </c>
      <c r="B223" s="39" t="s">
        <v>550</v>
      </c>
      <c r="C223" s="39" t="s">
        <v>573</v>
      </c>
      <c r="D223" s="39" t="s">
        <v>574</v>
      </c>
      <c r="E223" s="40">
        <v>56</v>
      </c>
      <c r="F223" s="40">
        <v>0</v>
      </c>
      <c r="G223" s="40">
        <v>44</v>
      </c>
      <c r="H223" s="40">
        <v>11</v>
      </c>
      <c r="I223" s="40">
        <v>1</v>
      </c>
      <c r="J223" s="40">
        <v>11</v>
      </c>
      <c r="K223" s="40">
        <v>9</v>
      </c>
      <c r="L223" s="40">
        <v>25</v>
      </c>
      <c r="M223" s="40">
        <v>0</v>
      </c>
      <c r="N223" s="40">
        <v>0</v>
      </c>
      <c r="O223" s="40">
        <v>0</v>
      </c>
      <c r="P223" s="39" t="s">
        <v>29</v>
      </c>
      <c r="Q223" s="39" t="s">
        <v>1456</v>
      </c>
      <c r="R223" s="39" t="s">
        <v>68</v>
      </c>
      <c r="S223" s="39" t="s">
        <v>1013</v>
      </c>
      <c r="T223" s="39" t="s">
        <v>1457</v>
      </c>
      <c r="U223" s="39" t="s">
        <v>261</v>
      </c>
      <c r="V223" s="39" t="s">
        <v>1013</v>
      </c>
      <c r="W223" s="39" t="s">
        <v>29</v>
      </c>
      <c r="X223" s="39" t="s">
        <v>29</v>
      </c>
      <c r="Y223" s="39" t="s">
        <v>1013</v>
      </c>
      <c r="Z223" s="39" t="s">
        <v>576</v>
      </c>
      <c r="AA223" s="39" t="s">
        <v>577</v>
      </c>
      <c r="AB223" s="39" t="s">
        <v>555</v>
      </c>
      <c r="AC223" s="39" t="s">
        <v>1096</v>
      </c>
    </row>
    <row r="224" spans="1:29" hidden="1">
      <c r="A224" s="39" t="s">
        <v>1090</v>
      </c>
      <c r="B224" s="39" t="s">
        <v>550</v>
      </c>
      <c r="C224" s="39" t="s">
        <v>578</v>
      </c>
      <c r="D224" s="39" t="s">
        <v>579</v>
      </c>
      <c r="E224" s="40">
        <v>50</v>
      </c>
      <c r="F224" s="40">
        <v>0</v>
      </c>
      <c r="G224" s="40">
        <v>44</v>
      </c>
      <c r="H224" s="40">
        <v>5</v>
      </c>
      <c r="I224" s="40">
        <v>1</v>
      </c>
      <c r="J224" s="40">
        <v>2</v>
      </c>
      <c r="K224" s="40">
        <v>9</v>
      </c>
      <c r="L224" s="40">
        <v>31</v>
      </c>
      <c r="M224" s="40">
        <v>0</v>
      </c>
      <c r="N224" s="40">
        <v>0</v>
      </c>
      <c r="O224" s="40">
        <v>0</v>
      </c>
      <c r="P224" s="39" t="s">
        <v>29</v>
      </c>
      <c r="Q224" s="39" t="s">
        <v>1069</v>
      </c>
      <c r="R224" s="39" t="s">
        <v>101</v>
      </c>
      <c r="S224" s="39" t="s">
        <v>960</v>
      </c>
      <c r="T224" s="39" t="s">
        <v>53</v>
      </c>
      <c r="U224" s="39" t="s">
        <v>114</v>
      </c>
      <c r="V224" s="39" t="s">
        <v>960</v>
      </c>
      <c r="W224" s="39" t="s">
        <v>29</v>
      </c>
      <c r="X224" s="39" t="s">
        <v>29</v>
      </c>
      <c r="Y224" s="39" t="s">
        <v>960</v>
      </c>
      <c r="Z224" s="39" t="s">
        <v>1458</v>
      </c>
      <c r="AA224" s="39" t="s">
        <v>580</v>
      </c>
      <c r="AB224" s="39" t="s">
        <v>555</v>
      </c>
      <c r="AC224" s="39" t="s">
        <v>1096</v>
      </c>
    </row>
    <row r="225" spans="1:29" hidden="1">
      <c r="A225" s="39" t="s">
        <v>1090</v>
      </c>
      <c r="B225" s="39" t="s">
        <v>550</v>
      </c>
      <c r="C225" s="39" t="s">
        <v>581</v>
      </c>
      <c r="D225" s="39" t="s">
        <v>582</v>
      </c>
      <c r="E225" s="40">
        <v>29</v>
      </c>
      <c r="F225" s="40">
        <v>0</v>
      </c>
      <c r="G225" s="40">
        <v>26</v>
      </c>
      <c r="H225" s="40">
        <v>2</v>
      </c>
      <c r="I225" s="40">
        <v>1</v>
      </c>
      <c r="J225" s="40">
        <v>2</v>
      </c>
      <c r="K225" s="40">
        <v>3</v>
      </c>
      <c r="L225" s="40">
        <v>18</v>
      </c>
      <c r="M225" s="40">
        <v>0</v>
      </c>
      <c r="N225" s="40">
        <v>0</v>
      </c>
      <c r="O225" s="40">
        <v>0</v>
      </c>
      <c r="P225" s="39" t="s">
        <v>29</v>
      </c>
      <c r="Q225" s="39" t="s">
        <v>1181</v>
      </c>
      <c r="R225" s="39" t="s">
        <v>97</v>
      </c>
      <c r="S225" s="39" t="s">
        <v>488</v>
      </c>
      <c r="T225" s="39" t="s">
        <v>343</v>
      </c>
      <c r="U225" s="39" t="s">
        <v>101</v>
      </c>
      <c r="V225" s="39" t="s">
        <v>488</v>
      </c>
      <c r="W225" s="39" t="s">
        <v>29</v>
      </c>
      <c r="X225" s="39" t="s">
        <v>29</v>
      </c>
      <c r="Y225" s="39" t="s">
        <v>488</v>
      </c>
      <c r="Z225" s="39" t="s">
        <v>583</v>
      </c>
      <c r="AA225" s="39" t="s">
        <v>584</v>
      </c>
      <c r="AB225" s="39" t="s">
        <v>555</v>
      </c>
      <c r="AC225" s="39" t="s">
        <v>1096</v>
      </c>
    </row>
    <row r="226" spans="1:29" hidden="1">
      <c r="A226" s="39" t="s">
        <v>1090</v>
      </c>
      <c r="B226" s="39" t="s">
        <v>550</v>
      </c>
      <c r="C226" s="39" t="s">
        <v>588</v>
      </c>
      <c r="D226" s="39" t="s">
        <v>552</v>
      </c>
      <c r="E226" s="40">
        <v>28</v>
      </c>
      <c r="F226" s="40">
        <v>0</v>
      </c>
      <c r="G226" s="40">
        <v>26</v>
      </c>
      <c r="H226" s="40">
        <v>0</v>
      </c>
      <c r="I226" s="40">
        <v>2</v>
      </c>
      <c r="J226" s="40">
        <v>2</v>
      </c>
      <c r="K226" s="40">
        <v>9</v>
      </c>
      <c r="L226" s="40">
        <v>14</v>
      </c>
      <c r="M226" s="40">
        <v>0</v>
      </c>
      <c r="N226" s="40">
        <v>0</v>
      </c>
      <c r="O226" s="40">
        <v>0</v>
      </c>
      <c r="P226" s="39" t="s">
        <v>29</v>
      </c>
      <c r="Q226" s="39" t="s">
        <v>1459</v>
      </c>
      <c r="R226" s="39" t="s">
        <v>29</v>
      </c>
      <c r="S226" s="39" t="s">
        <v>614</v>
      </c>
      <c r="T226" s="39" t="s">
        <v>614</v>
      </c>
      <c r="U226" s="39" t="s">
        <v>60</v>
      </c>
      <c r="V226" s="39" t="s">
        <v>614</v>
      </c>
      <c r="W226" s="39" t="s">
        <v>29</v>
      </c>
      <c r="X226" s="39" t="s">
        <v>29</v>
      </c>
      <c r="Y226" s="39" t="s">
        <v>614</v>
      </c>
      <c r="Z226" s="39" t="s">
        <v>553</v>
      </c>
      <c r="AA226" s="39" t="s">
        <v>589</v>
      </c>
      <c r="AB226" s="39" t="s">
        <v>555</v>
      </c>
      <c r="AC226" s="39" t="s">
        <v>1096</v>
      </c>
    </row>
    <row r="227" spans="1:29" hidden="1">
      <c r="A227" s="39" t="s">
        <v>1090</v>
      </c>
      <c r="B227" s="39" t="s">
        <v>550</v>
      </c>
      <c r="C227" s="39" t="s">
        <v>590</v>
      </c>
      <c r="D227" s="39" t="s">
        <v>582</v>
      </c>
      <c r="E227" s="40">
        <v>109</v>
      </c>
      <c r="F227" s="40">
        <v>0</v>
      </c>
      <c r="G227" s="40">
        <v>104</v>
      </c>
      <c r="H227" s="40">
        <v>4</v>
      </c>
      <c r="I227" s="40">
        <v>1</v>
      </c>
      <c r="J227" s="40">
        <v>2</v>
      </c>
      <c r="K227" s="40">
        <v>20</v>
      </c>
      <c r="L227" s="40">
        <v>42</v>
      </c>
      <c r="M227" s="40">
        <v>0</v>
      </c>
      <c r="N227" s="40">
        <v>0</v>
      </c>
      <c r="O227" s="40">
        <v>0</v>
      </c>
      <c r="P227" s="39" t="s">
        <v>29</v>
      </c>
      <c r="Q227" s="39" t="s">
        <v>1460</v>
      </c>
      <c r="R227" s="39" t="s">
        <v>53</v>
      </c>
      <c r="S227" s="39" t="s">
        <v>1461</v>
      </c>
      <c r="T227" s="39" t="s">
        <v>1462</v>
      </c>
      <c r="U227" s="39" t="s">
        <v>114</v>
      </c>
      <c r="V227" s="39" t="s">
        <v>1461</v>
      </c>
      <c r="W227" s="39" t="s">
        <v>29</v>
      </c>
      <c r="X227" s="39" t="s">
        <v>29</v>
      </c>
      <c r="Y227" s="39" t="s">
        <v>1461</v>
      </c>
      <c r="Z227" s="39" t="s">
        <v>583</v>
      </c>
      <c r="AA227" s="39" t="s">
        <v>591</v>
      </c>
      <c r="AB227" s="39" t="s">
        <v>555</v>
      </c>
      <c r="AC227" s="39" t="s">
        <v>1096</v>
      </c>
    </row>
    <row r="228" spans="1:29" hidden="1">
      <c r="A228" s="39" t="s">
        <v>1090</v>
      </c>
      <c r="B228" s="39" t="s">
        <v>550</v>
      </c>
      <c r="C228" s="39" t="s">
        <v>592</v>
      </c>
      <c r="D228" s="39" t="s">
        <v>593</v>
      </c>
      <c r="E228" s="40">
        <v>14</v>
      </c>
      <c r="F228" s="40">
        <v>0</v>
      </c>
      <c r="G228" s="40">
        <v>11</v>
      </c>
      <c r="H228" s="40">
        <v>2</v>
      </c>
      <c r="I228" s="40">
        <v>1</v>
      </c>
      <c r="J228" s="40">
        <v>2</v>
      </c>
      <c r="K228" s="40">
        <v>2</v>
      </c>
      <c r="L228" s="40">
        <v>5</v>
      </c>
      <c r="M228" s="40">
        <v>0</v>
      </c>
      <c r="N228" s="40">
        <v>0</v>
      </c>
      <c r="O228" s="40">
        <v>0</v>
      </c>
      <c r="P228" s="39" t="s">
        <v>29</v>
      </c>
      <c r="Q228" s="39" t="s">
        <v>1456</v>
      </c>
      <c r="R228" s="39" t="s">
        <v>142</v>
      </c>
      <c r="S228" s="39" t="s">
        <v>614</v>
      </c>
      <c r="T228" s="39" t="s">
        <v>964</v>
      </c>
      <c r="U228" s="39" t="s">
        <v>142</v>
      </c>
      <c r="V228" s="39" t="s">
        <v>614</v>
      </c>
      <c r="W228" s="39" t="s">
        <v>29</v>
      </c>
      <c r="X228" s="39" t="s">
        <v>29</v>
      </c>
      <c r="Y228" s="39" t="s">
        <v>614</v>
      </c>
      <c r="Z228" s="39" t="s">
        <v>594</v>
      </c>
      <c r="AA228" s="39" t="s">
        <v>595</v>
      </c>
      <c r="AB228" s="39" t="s">
        <v>555</v>
      </c>
      <c r="AC228" s="39" t="s">
        <v>1096</v>
      </c>
    </row>
    <row r="229" spans="1:29" hidden="1">
      <c r="A229" s="39" t="s">
        <v>1090</v>
      </c>
      <c r="B229" s="39" t="s">
        <v>550</v>
      </c>
      <c r="C229" s="39" t="s">
        <v>423</v>
      </c>
      <c r="D229" s="39" t="s">
        <v>424</v>
      </c>
      <c r="E229" s="40">
        <v>69</v>
      </c>
      <c r="F229" s="40">
        <v>0</v>
      </c>
      <c r="G229" s="40">
        <v>58</v>
      </c>
      <c r="H229" s="40">
        <v>10</v>
      </c>
      <c r="I229" s="40">
        <v>1</v>
      </c>
      <c r="J229" s="40">
        <v>10</v>
      </c>
      <c r="K229" s="40">
        <v>22</v>
      </c>
      <c r="L229" s="40">
        <v>21</v>
      </c>
      <c r="M229" s="40">
        <v>0</v>
      </c>
      <c r="N229" s="40">
        <v>0</v>
      </c>
      <c r="O229" s="40">
        <v>0</v>
      </c>
      <c r="P229" s="39" t="s">
        <v>29</v>
      </c>
      <c r="Q229" s="39" t="s">
        <v>1463</v>
      </c>
      <c r="R229" s="39" t="s">
        <v>142</v>
      </c>
      <c r="S229" s="39" t="s">
        <v>1464</v>
      </c>
      <c r="T229" s="39" t="s">
        <v>1465</v>
      </c>
      <c r="U229" s="39" t="s">
        <v>60</v>
      </c>
      <c r="V229" s="39" t="s">
        <v>1464</v>
      </c>
      <c r="W229" s="39" t="s">
        <v>29</v>
      </c>
      <c r="X229" s="39" t="s">
        <v>29</v>
      </c>
      <c r="Y229" s="39" t="s">
        <v>1464</v>
      </c>
      <c r="Z229" s="39" t="s">
        <v>1466</v>
      </c>
      <c r="AA229" s="39" t="s">
        <v>426</v>
      </c>
      <c r="AB229" s="39" t="s">
        <v>555</v>
      </c>
      <c r="AC229" s="39" t="s">
        <v>1096</v>
      </c>
    </row>
    <row r="230" spans="1:29" hidden="1">
      <c r="A230" s="39" t="s">
        <v>1090</v>
      </c>
      <c r="B230" s="39" t="s">
        <v>550</v>
      </c>
      <c r="C230" s="39" t="s">
        <v>427</v>
      </c>
      <c r="D230" s="39" t="s">
        <v>424</v>
      </c>
      <c r="E230" s="40">
        <v>77</v>
      </c>
      <c r="F230" s="40">
        <v>0</v>
      </c>
      <c r="G230" s="40">
        <v>70</v>
      </c>
      <c r="H230" s="40">
        <v>7</v>
      </c>
      <c r="I230" s="40">
        <v>0</v>
      </c>
      <c r="J230" s="40">
        <v>6</v>
      </c>
      <c r="K230" s="40">
        <v>30</v>
      </c>
      <c r="L230" s="40">
        <v>29</v>
      </c>
      <c r="M230" s="40">
        <v>0</v>
      </c>
      <c r="N230" s="40">
        <v>0</v>
      </c>
      <c r="O230" s="40">
        <v>0</v>
      </c>
      <c r="P230" s="39" t="s">
        <v>29</v>
      </c>
      <c r="Q230" s="39" t="s">
        <v>945</v>
      </c>
      <c r="R230" s="39" t="s">
        <v>38</v>
      </c>
      <c r="S230" s="39" t="s">
        <v>29</v>
      </c>
      <c r="T230" s="39" t="s">
        <v>1467</v>
      </c>
      <c r="U230" s="39" t="s">
        <v>298</v>
      </c>
      <c r="V230" s="39" t="s">
        <v>29</v>
      </c>
      <c r="W230" s="39" t="s">
        <v>29</v>
      </c>
      <c r="X230" s="39" t="s">
        <v>29</v>
      </c>
      <c r="Y230" s="39" t="s">
        <v>29</v>
      </c>
      <c r="Z230" s="39" t="s">
        <v>1466</v>
      </c>
      <c r="AA230" s="39" t="s">
        <v>428</v>
      </c>
      <c r="AB230" s="39" t="s">
        <v>555</v>
      </c>
      <c r="AC230" s="39" t="s">
        <v>1096</v>
      </c>
    </row>
    <row r="231" spans="1:29" hidden="1">
      <c r="A231" s="39" t="s">
        <v>1090</v>
      </c>
      <c r="B231" s="39" t="s">
        <v>550</v>
      </c>
      <c r="C231" s="39" t="s">
        <v>603</v>
      </c>
      <c r="D231" s="39" t="s">
        <v>604</v>
      </c>
      <c r="E231" s="40">
        <v>52</v>
      </c>
      <c r="F231" s="40">
        <v>0</v>
      </c>
      <c r="G231" s="40">
        <v>44</v>
      </c>
      <c r="H231" s="40">
        <v>4</v>
      </c>
      <c r="I231" s="40">
        <v>4</v>
      </c>
      <c r="J231" s="40">
        <v>6</v>
      </c>
      <c r="K231" s="40">
        <v>15</v>
      </c>
      <c r="L231" s="40">
        <v>24</v>
      </c>
      <c r="M231" s="40">
        <v>0</v>
      </c>
      <c r="N231" s="40">
        <v>0</v>
      </c>
      <c r="O231" s="40">
        <v>0</v>
      </c>
      <c r="P231" s="39" t="s">
        <v>29</v>
      </c>
      <c r="Q231" s="39" t="s">
        <v>1063</v>
      </c>
      <c r="R231" s="39" t="s">
        <v>82</v>
      </c>
      <c r="S231" s="39" t="s">
        <v>369</v>
      </c>
      <c r="T231" s="39" t="s">
        <v>752</v>
      </c>
      <c r="U231" s="39" t="s">
        <v>48</v>
      </c>
      <c r="V231" s="39" t="s">
        <v>369</v>
      </c>
      <c r="W231" s="39" t="s">
        <v>29</v>
      </c>
      <c r="X231" s="39" t="s">
        <v>29</v>
      </c>
      <c r="Y231" s="39" t="s">
        <v>369</v>
      </c>
      <c r="Z231" s="39" t="s">
        <v>605</v>
      </c>
      <c r="AA231" s="39" t="s">
        <v>606</v>
      </c>
      <c r="AB231" s="39" t="s">
        <v>555</v>
      </c>
      <c r="AC231" s="39" t="s">
        <v>1096</v>
      </c>
    </row>
    <row r="232" spans="1:29" hidden="1">
      <c r="A232" s="39" t="s">
        <v>1090</v>
      </c>
      <c r="B232" s="39" t="s">
        <v>550</v>
      </c>
      <c r="C232" s="39" t="s">
        <v>607</v>
      </c>
      <c r="D232" s="39" t="s">
        <v>604</v>
      </c>
      <c r="E232" s="40">
        <v>62</v>
      </c>
      <c r="F232" s="40">
        <v>0</v>
      </c>
      <c r="G232" s="40">
        <v>47</v>
      </c>
      <c r="H232" s="40">
        <v>8</v>
      </c>
      <c r="I232" s="40">
        <v>7</v>
      </c>
      <c r="J232" s="40">
        <v>12</v>
      </c>
      <c r="K232" s="40">
        <v>12</v>
      </c>
      <c r="L232" s="40">
        <v>34</v>
      </c>
      <c r="M232" s="40">
        <v>0</v>
      </c>
      <c r="N232" s="40">
        <v>0</v>
      </c>
      <c r="O232" s="40">
        <v>0</v>
      </c>
      <c r="P232" s="39" t="s">
        <v>29</v>
      </c>
      <c r="Q232" s="39" t="s">
        <v>1468</v>
      </c>
      <c r="R232" s="39" t="s">
        <v>72</v>
      </c>
      <c r="S232" s="39" t="s">
        <v>978</v>
      </c>
      <c r="T232" s="39" t="s">
        <v>1469</v>
      </c>
      <c r="U232" s="39" t="s">
        <v>184</v>
      </c>
      <c r="V232" s="39" t="s">
        <v>978</v>
      </c>
      <c r="W232" s="39" t="s">
        <v>29</v>
      </c>
      <c r="X232" s="39" t="s">
        <v>29</v>
      </c>
      <c r="Y232" s="39" t="s">
        <v>978</v>
      </c>
      <c r="Z232" s="39" t="s">
        <v>605</v>
      </c>
      <c r="AA232" s="39" t="s">
        <v>608</v>
      </c>
      <c r="AB232" s="39" t="s">
        <v>555</v>
      </c>
      <c r="AC232" s="39" t="s">
        <v>1096</v>
      </c>
    </row>
    <row r="233" spans="1:29" hidden="1">
      <c r="A233" s="39" t="s">
        <v>1090</v>
      </c>
      <c r="B233" s="39" t="s">
        <v>550</v>
      </c>
      <c r="C233" s="39" t="s">
        <v>612</v>
      </c>
      <c r="D233" s="39" t="s">
        <v>613</v>
      </c>
      <c r="E233" s="40">
        <v>51</v>
      </c>
      <c r="F233" s="40">
        <v>1</v>
      </c>
      <c r="G233" s="40">
        <v>43</v>
      </c>
      <c r="H233" s="40">
        <v>6</v>
      </c>
      <c r="I233" s="40">
        <v>1</v>
      </c>
      <c r="J233" s="40">
        <v>7</v>
      </c>
      <c r="K233" s="40">
        <v>16</v>
      </c>
      <c r="L233" s="40">
        <v>18</v>
      </c>
      <c r="M233" s="40">
        <v>0</v>
      </c>
      <c r="N233" s="40">
        <v>0</v>
      </c>
      <c r="O233" s="40">
        <v>0</v>
      </c>
      <c r="P233" s="39" t="s">
        <v>1056</v>
      </c>
      <c r="Q233" s="39" t="s">
        <v>1470</v>
      </c>
      <c r="R233" s="39" t="s">
        <v>59</v>
      </c>
      <c r="S233" s="39" t="s">
        <v>1056</v>
      </c>
      <c r="T233" s="39" t="s">
        <v>728</v>
      </c>
      <c r="U233" s="39" t="s">
        <v>163</v>
      </c>
      <c r="V233" s="39" t="s">
        <v>1056</v>
      </c>
      <c r="W233" s="39" t="s">
        <v>29</v>
      </c>
      <c r="X233" s="39" t="s">
        <v>29</v>
      </c>
      <c r="Y233" s="39" t="s">
        <v>1056</v>
      </c>
      <c r="Z233" s="39" t="s">
        <v>615</v>
      </c>
      <c r="AA233" s="39" t="s">
        <v>616</v>
      </c>
      <c r="AB233" s="39" t="s">
        <v>555</v>
      </c>
      <c r="AC233" s="39" t="s">
        <v>1096</v>
      </c>
    </row>
    <row r="234" spans="1:29" hidden="1">
      <c r="A234" s="39" t="s">
        <v>1090</v>
      </c>
      <c r="B234" s="39" t="s">
        <v>550</v>
      </c>
      <c r="C234" s="39" t="s">
        <v>617</v>
      </c>
      <c r="D234" s="39" t="s">
        <v>604</v>
      </c>
      <c r="E234" s="40">
        <v>42</v>
      </c>
      <c r="F234" s="40">
        <v>0</v>
      </c>
      <c r="G234" s="40">
        <v>36</v>
      </c>
      <c r="H234" s="40">
        <v>3</v>
      </c>
      <c r="I234" s="40">
        <v>3</v>
      </c>
      <c r="J234" s="40">
        <v>5</v>
      </c>
      <c r="K234" s="40">
        <v>3</v>
      </c>
      <c r="L234" s="40">
        <v>31</v>
      </c>
      <c r="M234" s="40">
        <v>0</v>
      </c>
      <c r="N234" s="40">
        <v>0</v>
      </c>
      <c r="O234" s="40">
        <v>0</v>
      </c>
      <c r="P234" s="39" t="s">
        <v>29</v>
      </c>
      <c r="Q234" s="39" t="s">
        <v>962</v>
      </c>
      <c r="R234" s="39" t="s">
        <v>97</v>
      </c>
      <c r="S234" s="39" t="s">
        <v>614</v>
      </c>
      <c r="T234" s="39" t="s">
        <v>1471</v>
      </c>
      <c r="U234" s="39" t="s">
        <v>97</v>
      </c>
      <c r="V234" s="39" t="s">
        <v>614</v>
      </c>
      <c r="W234" s="39" t="s">
        <v>29</v>
      </c>
      <c r="X234" s="39" t="s">
        <v>29</v>
      </c>
      <c r="Y234" s="39" t="s">
        <v>614</v>
      </c>
      <c r="Z234" s="39" t="s">
        <v>605</v>
      </c>
      <c r="AA234" s="39" t="s">
        <v>619</v>
      </c>
      <c r="AB234" s="39" t="s">
        <v>555</v>
      </c>
      <c r="AC234" s="39" t="s">
        <v>1096</v>
      </c>
    </row>
    <row r="235" spans="1:29" hidden="1">
      <c r="A235" s="39" t="s">
        <v>1090</v>
      </c>
      <c r="B235" s="39" t="s">
        <v>550</v>
      </c>
      <c r="C235" s="39" t="s">
        <v>620</v>
      </c>
      <c r="D235" s="39" t="s">
        <v>574</v>
      </c>
      <c r="E235" s="40">
        <v>47</v>
      </c>
      <c r="F235" s="40">
        <v>0</v>
      </c>
      <c r="G235" s="40">
        <v>44</v>
      </c>
      <c r="H235" s="40">
        <v>2</v>
      </c>
      <c r="I235" s="40">
        <v>1</v>
      </c>
      <c r="J235" s="40">
        <v>3</v>
      </c>
      <c r="K235" s="40">
        <v>5</v>
      </c>
      <c r="L235" s="40">
        <v>26</v>
      </c>
      <c r="M235" s="40">
        <v>0</v>
      </c>
      <c r="N235" s="40">
        <v>0</v>
      </c>
      <c r="O235" s="40">
        <v>0</v>
      </c>
      <c r="P235" s="39" t="s">
        <v>29</v>
      </c>
      <c r="Q235" s="39" t="s">
        <v>1472</v>
      </c>
      <c r="R235" s="39" t="s">
        <v>53</v>
      </c>
      <c r="S235" s="39" t="s">
        <v>624</v>
      </c>
      <c r="T235" s="39" t="s">
        <v>55</v>
      </c>
      <c r="U235" s="39" t="s">
        <v>46</v>
      </c>
      <c r="V235" s="39" t="s">
        <v>624</v>
      </c>
      <c r="W235" s="39" t="s">
        <v>29</v>
      </c>
      <c r="X235" s="39" t="s">
        <v>29</v>
      </c>
      <c r="Y235" s="39" t="s">
        <v>624</v>
      </c>
      <c r="Z235" s="39" t="s">
        <v>576</v>
      </c>
      <c r="AA235" s="39" t="s">
        <v>621</v>
      </c>
      <c r="AB235" s="39" t="s">
        <v>555</v>
      </c>
      <c r="AC235" s="39" t="s">
        <v>1096</v>
      </c>
    </row>
    <row r="236" spans="1:29" hidden="1">
      <c r="A236" s="39" t="s">
        <v>1090</v>
      </c>
      <c r="B236" s="39" t="s">
        <v>550</v>
      </c>
      <c r="C236" s="39" t="s">
        <v>622</v>
      </c>
      <c r="D236" s="39" t="s">
        <v>623</v>
      </c>
      <c r="E236" s="40">
        <v>64</v>
      </c>
      <c r="F236" s="40">
        <v>0</v>
      </c>
      <c r="G236" s="40">
        <v>60</v>
      </c>
      <c r="H236" s="40">
        <v>4</v>
      </c>
      <c r="I236" s="40">
        <v>0</v>
      </c>
      <c r="J236" s="40">
        <v>4</v>
      </c>
      <c r="K236" s="40">
        <v>12</v>
      </c>
      <c r="L236" s="40">
        <v>38</v>
      </c>
      <c r="M236" s="40">
        <v>0</v>
      </c>
      <c r="N236" s="40">
        <v>0</v>
      </c>
      <c r="O236" s="40">
        <v>0</v>
      </c>
      <c r="P236" s="39" t="s">
        <v>29</v>
      </c>
      <c r="Q236" s="39" t="s">
        <v>1010</v>
      </c>
      <c r="R236" s="39" t="s">
        <v>40</v>
      </c>
      <c r="S236" s="39" t="s">
        <v>29</v>
      </c>
      <c r="T236" s="39" t="s">
        <v>162</v>
      </c>
      <c r="U236" s="39" t="s">
        <v>184</v>
      </c>
      <c r="V236" s="39" t="s">
        <v>29</v>
      </c>
      <c r="W236" s="39" t="s">
        <v>29</v>
      </c>
      <c r="X236" s="39" t="s">
        <v>29</v>
      </c>
      <c r="Y236" s="39" t="s">
        <v>29</v>
      </c>
      <c r="Z236" s="39" t="s">
        <v>1473</v>
      </c>
      <c r="AA236" s="39" t="s">
        <v>625</v>
      </c>
      <c r="AB236" s="39" t="s">
        <v>555</v>
      </c>
      <c r="AC236" s="39" t="s">
        <v>1096</v>
      </c>
    </row>
    <row r="237" spans="1:29" hidden="1">
      <c r="A237" s="39" t="s">
        <v>1090</v>
      </c>
      <c r="B237" s="39" t="s">
        <v>550</v>
      </c>
      <c r="C237" s="39" t="s">
        <v>626</v>
      </c>
      <c r="D237" s="39" t="s">
        <v>627</v>
      </c>
      <c r="E237" s="40">
        <v>104</v>
      </c>
      <c r="F237" s="40">
        <v>0</v>
      </c>
      <c r="G237" s="40">
        <v>77</v>
      </c>
      <c r="H237" s="40">
        <v>27</v>
      </c>
      <c r="I237" s="40">
        <v>0</v>
      </c>
      <c r="J237" s="40">
        <v>21</v>
      </c>
      <c r="K237" s="40">
        <v>32</v>
      </c>
      <c r="L237" s="40">
        <v>29</v>
      </c>
      <c r="M237" s="40">
        <v>0</v>
      </c>
      <c r="N237" s="40">
        <v>0</v>
      </c>
      <c r="O237" s="40">
        <v>0</v>
      </c>
      <c r="P237" s="39" t="s">
        <v>29</v>
      </c>
      <c r="Q237" s="39" t="s">
        <v>1474</v>
      </c>
      <c r="R237" s="39" t="s">
        <v>318</v>
      </c>
      <c r="S237" s="39" t="s">
        <v>29</v>
      </c>
      <c r="T237" s="39" t="s">
        <v>1475</v>
      </c>
      <c r="U237" s="39" t="s">
        <v>163</v>
      </c>
      <c r="V237" s="39" t="s">
        <v>29</v>
      </c>
      <c r="W237" s="39" t="s">
        <v>29</v>
      </c>
      <c r="X237" s="39" t="s">
        <v>29</v>
      </c>
      <c r="Y237" s="39" t="s">
        <v>29</v>
      </c>
      <c r="Z237" s="39" t="s">
        <v>628</v>
      </c>
      <c r="AA237" s="39" t="s">
        <v>629</v>
      </c>
      <c r="AB237" s="39" t="s">
        <v>555</v>
      </c>
      <c r="AC237" s="39" t="s">
        <v>1096</v>
      </c>
    </row>
    <row r="238" spans="1:29" hidden="1">
      <c r="A238" s="39" t="s">
        <v>1090</v>
      </c>
      <c r="B238" s="39" t="s">
        <v>550</v>
      </c>
      <c r="C238" s="39" t="s">
        <v>634</v>
      </c>
      <c r="D238" s="39" t="s">
        <v>635</v>
      </c>
      <c r="E238" s="40">
        <v>23</v>
      </c>
      <c r="F238" s="40">
        <v>0</v>
      </c>
      <c r="G238" s="40">
        <v>21</v>
      </c>
      <c r="H238" s="40">
        <v>0</v>
      </c>
      <c r="I238" s="40">
        <v>2</v>
      </c>
      <c r="J238" s="40">
        <v>2</v>
      </c>
      <c r="K238" s="40">
        <v>7</v>
      </c>
      <c r="L238" s="40">
        <v>13</v>
      </c>
      <c r="M238" s="40">
        <v>0</v>
      </c>
      <c r="N238" s="40">
        <v>0</v>
      </c>
      <c r="O238" s="40">
        <v>0</v>
      </c>
      <c r="P238" s="39" t="s">
        <v>29</v>
      </c>
      <c r="Q238" s="39" t="s">
        <v>1064</v>
      </c>
      <c r="R238" s="39" t="s">
        <v>29</v>
      </c>
      <c r="S238" s="39" t="s">
        <v>543</v>
      </c>
      <c r="T238" s="39" t="s">
        <v>543</v>
      </c>
      <c r="U238" s="39" t="s">
        <v>94</v>
      </c>
      <c r="V238" s="39" t="s">
        <v>543</v>
      </c>
      <c r="W238" s="39" t="s">
        <v>29</v>
      </c>
      <c r="X238" s="39" t="s">
        <v>29</v>
      </c>
      <c r="Y238" s="39" t="s">
        <v>543</v>
      </c>
      <c r="Z238" s="39" t="s">
        <v>1476</v>
      </c>
      <c r="AA238" s="39" t="s">
        <v>636</v>
      </c>
      <c r="AB238" s="39" t="s">
        <v>555</v>
      </c>
      <c r="AC238" s="39" t="s">
        <v>1096</v>
      </c>
    </row>
    <row r="239" spans="1:29" hidden="1">
      <c r="A239" s="39" t="s">
        <v>1090</v>
      </c>
      <c r="B239" s="39" t="s">
        <v>550</v>
      </c>
      <c r="C239" s="39" t="s">
        <v>711</v>
      </c>
      <c r="D239" s="39" t="s">
        <v>623</v>
      </c>
      <c r="E239" s="40">
        <v>1</v>
      </c>
      <c r="F239" s="40">
        <v>1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39" t="s">
        <v>75</v>
      </c>
      <c r="Q239" s="39" t="s">
        <v>29</v>
      </c>
      <c r="R239" s="39" t="s">
        <v>29</v>
      </c>
      <c r="S239" s="39" t="s">
        <v>29</v>
      </c>
      <c r="T239" s="39" t="s">
        <v>29</v>
      </c>
      <c r="U239" s="39" t="s">
        <v>29</v>
      </c>
      <c r="V239" s="39" t="s">
        <v>29</v>
      </c>
      <c r="W239" s="39" t="s">
        <v>29</v>
      </c>
      <c r="X239" s="39" t="s">
        <v>29</v>
      </c>
      <c r="Y239" s="39" t="s">
        <v>29</v>
      </c>
      <c r="Z239" s="39" t="s">
        <v>1473</v>
      </c>
      <c r="AA239" s="39" t="s">
        <v>712</v>
      </c>
      <c r="AB239" s="39" t="s">
        <v>555</v>
      </c>
      <c r="AC239" s="39" t="s">
        <v>1096</v>
      </c>
    </row>
    <row r="240" spans="1:29" hidden="1">
      <c r="A240" s="39" t="s">
        <v>1090</v>
      </c>
      <c r="B240" s="39" t="s">
        <v>550</v>
      </c>
      <c r="C240" s="39" t="s">
        <v>640</v>
      </c>
      <c r="D240" s="39" t="s">
        <v>556</v>
      </c>
      <c r="E240" s="40">
        <v>42</v>
      </c>
      <c r="F240" s="40">
        <v>0</v>
      </c>
      <c r="G240" s="40">
        <v>37</v>
      </c>
      <c r="H240" s="40">
        <v>2</v>
      </c>
      <c r="I240" s="40">
        <v>3</v>
      </c>
      <c r="J240" s="40">
        <v>4</v>
      </c>
      <c r="K240" s="40">
        <v>5</v>
      </c>
      <c r="L240" s="40">
        <v>22</v>
      </c>
      <c r="M240" s="40">
        <v>0</v>
      </c>
      <c r="N240" s="40">
        <v>0</v>
      </c>
      <c r="O240" s="40">
        <v>0</v>
      </c>
      <c r="P240" s="39" t="s">
        <v>29</v>
      </c>
      <c r="Q240" s="39" t="s">
        <v>1477</v>
      </c>
      <c r="R240" s="39" t="s">
        <v>30</v>
      </c>
      <c r="S240" s="39" t="s">
        <v>614</v>
      </c>
      <c r="T240" s="39" t="s">
        <v>963</v>
      </c>
      <c r="U240" s="39" t="s">
        <v>59</v>
      </c>
      <c r="V240" s="39" t="s">
        <v>614</v>
      </c>
      <c r="W240" s="39" t="s">
        <v>29</v>
      </c>
      <c r="X240" s="39" t="s">
        <v>29</v>
      </c>
      <c r="Y240" s="39" t="s">
        <v>614</v>
      </c>
      <c r="Z240" s="39" t="s">
        <v>558</v>
      </c>
      <c r="AA240" s="39" t="s">
        <v>559</v>
      </c>
      <c r="AB240" s="39" t="s">
        <v>555</v>
      </c>
      <c r="AC240" s="39" t="s">
        <v>1096</v>
      </c>
    </row>
    <row r="241" spans="1:29" hidden="1">
      <c r="A241" s="39" t="s">
        <v>1090</v>
      </c>
      <c r="B241" s="39" t="s">
        <v>550</v>
      </c>
      <c r="C241" s="39" t="s">
        <v>641</v>
      </c>
      <c r="D241" s="39" t="s">
        <v>609</v>
      </c>
      <c r="E241" s="40">
        <v>90</v>
      </c>
      <c r="F241" s="40">
        <v>0</v>
      </c>
      <c r="G241" s="40">
        <v>83</v>
      </c>
      <c r="H241" s="40">
        <v>5</v>
      </c>
      <c r="I241" s="40">
        <v>2</v>
      </c>
      <c r="J241" s="40">
        <v>6</v>
      </c>
      <c r="K241" s="40">
        <v>17</v>
      </c>
      <c r="L241" s="40">
        <v>50</v>
      </c>
      <c r="M241" s="40">
        <v>0</v>
      </c>
      <c r="N241" s="40">
        <v>0</v>
      </c>
      <c r="O241" s="40">
        <v>0</v>
      </c>
      <c r="P241" s="39" t="s">
        <v>29</v>
      </c>
      <c r="Q241" s="39" t="s">
        <v>1478</v>
      </c>
      <c r="R241" s="39" t="s">
        <v>40</v>
      </c>
      <c r="S241" s="39" t="s">
        <v>131</v>
      </c>
      <c r="T241" s="39" t="s">
        <v>935</v>
      </c>
      <c r="U241" s="39" t="s">
        <v>184</v>
      </c>
      <c r="V241" s="39" t="s">
        <v>131</v>
      </c>
      <c r="W241" s="39" t="s">
        <v>29</v>
      </c>
      <c r="X241" s="39" t="s">
        <v>29</v>
      </c>
      <c r="Y241" s="39" t="s">
        <v>131</v>
      </c>
      <c r="Z241" s="39" t="s">
        <v>610</v>
      </c>
      <c r="AA241" s="39" t="s">
        <v>611</v>
      </c>
      <c r="AB241" s="39" t="s">
        <v>555</v>
      </c>
      <c r="AC241" s="39" t="s">
        <v>1096</v>
      </c>
    </row>
    <row r="242" spans="1:29" hidden="1">
      <c r="A242" s="39" t="s">
        <v>1090</v>
      </c>
      <c r="B242" s="39" t="s">
        <v>550</v>
      </c>
      <c r="C242" s="39" t="s">
        <v>642</v>
      </c>
      <c r="D242" s="39" t="s">
        <v>643</v>
      </c>
      <c r="E242" s="40">
        <v>41</v>
      </c>
      <c r="F242" s="40">
        <v>0</v>
      </c>
      <c r="G242" s="40">
        <v>36</v>
      </c>
      <c r="H242" s="40">
        <v>2</v>
      </c>
      <c r="I242" s="40">
        <v>3</v>
      </c>
      <c r="J242" s="40">
        <v>3</v>
      </c>
      <c r="K242" s="40">
        <v>10</v>
      </c>
      <c r="L242" s="40">
        <v>22</v>
      </c>
      <c r="M242" s="40">
        <v>0</v>
      </c>
      <c r="N242" s="40">
        <v>0</v>
      </c>
      <c r="O242" s="40">
        <v>0</v>
      </c>
      <c r="P242" s="39" t="s">
        <v>29</v>
      </c>
      <c r="Q242" s="39" t="s">
        <v>1312</v>
      </c>
      <c r="R242" s="39" t="s">
        <v>30</v>
      </c>
      <c r="S242" s="39" t="s">
        <v>1479</v>
      </c>
      <c r="T242" s="39" t="s">
        <v>1479</v>
      </c>
      <c r="U242" s="39" t="s">
        <v>151</v>
      </c>
      <c r="V242" s="39" t="s">
        <v>1479</v>
      </c>
      <c r="W242" s="39" t="s">
        <v>29</v>
      </c>
      <c r="X242" s="39" t="s">
        <v>29</v>
      </c>
      <c r="Y242" s="39" t="s">
        <v>1479</v>
      </c>
      <c r="Z242" s="39" t="s">
        <v>644</v>
      </c>
      <c r="AA242" s="39" t="s">
        <v>645</v>
      </c>
      <c r="AB242" s="39" t="s">
        <v>555</v>
      </c>
      <c r="AC242" s="39" t="s">
        <v>1096</v>
      </c>
    </row>
    <row r="243" spans="1:29" hidden="1">
      <c r="A243" s="39" t="s">
        <v>1090</v>
      </c>
      <c r="B243" s="39" t="s">
        <v>550</v>
      </c>
      <c r="C243" s="39" t="s">
        <v>646</v>
      </c>
      <c r="D243" s="39" t="s">
        <v>637</v>
      </c>
      <c r="E243" s="40">
        <v>36</v>
      </c>
      <c r="F243" s="40">
        <v>0</v>
      </c>
      <c r="G243" s="40">
        <v>32</v>
      </c>
      <c r="H243" s="40">
        <v>1</v>
      </c>
      <c r="I243" s="40">
        <v>3</v>
      </c>
      <c r="J243" s="40">
        <v>4</v>
      </c>
      <c r="K243" s="40">
        <v>7</v>
      </c>
      <c r="L243" s="40">
        <v>21</v>
      </c>
      <c r="M243" s="40">
        <v>0</v>
      </c>
      <c r="N243" s="40">
        <v>0</v>
      </c>
      <c r="O243" s="40">
        <v>0</v>
      </c>
      <c r="P243" s="39" t="s">
        <v>29</v>
      </c>
      <c r="Q243" s="39" t="s">
        <v>1070</v>
      </c>
      <c r="R243" s="39" t="s">
        <v>934</v>
      </c>
      <c r="S243" s="39" t="s">
        <v>392</v>
      </c>
      <c r="T243" s="39" t="s">
        <v>931</v>
      </c>
      <c r="U243" s="39" t="s">
        <v>184</v>
      </c>
      <c r="V243" s="39" t="s">
        <v>392</v>
      </c>
      <c r="W243" s="39" t="s">
        <v>29</v>
      </c>
      <c r="X243" s="39" t="s">
        <v>29</v>
      </c>
      <c r="Y243" s="39" t="s">
        <v>392</v>
      </c>
      <c r="Z243" s="39" t="s">
        <v>638</v>
      </c>
      <c r="AA243" s="39" t="s">
        <v>639</v>
      </c>
      <c r="AB243" s="39" t="s">
        <v>555</v>
      </c>
      <c r="AC243" s="39" t="s">
        <v>1096</v>
      </c>
    </row>
    <row r="244" spans="1:29" hidden="1">
      <c r="A244" s="39" t="s">
        <v>1090</v>
      </c>
      <c r="B244" s="39" t="s">
        <v>550</v>
      </c>
      <c r="C244" s="39" t="s">
        <v>648</v>
      </c>
      <c r="D244" s="39" t="s">
        <v>596</v>
      </c>
      <c r="E244" s="40">
        <v>61</v>
      </c>
      <c r="F244" s="40">
        <v>1</v>
      </c>
      <c r="G244" s="40">
        <v>54</v>
      </c>
      <c r="H244" s="40">
        <v>4</v>
      </c>
      <c r="I244" s="40">
        <v>2</v>
      </c>
      <c r="J244" s="40">
        <v>5</v>
      </c>
      <c r="K244" s="40">
        <v>8</v>
      </c>
      <c r="L244" s="40">
        <v>37</v>
      </c>
      <c r="M244" s="40">
        <v>0</v>
      </c>
      <c r="N244" s="40">
        <v>0</v>
      </c>
      <c r="O244" s="40">
        <v>0</v>
      </c>
      <c r="P244" s="39" t="s">
        <v>1433</v>
      </c>
      <c r="Q244" s="39" t="s">
        <v>950</v>
      </c>
      <c r="R244" s="39" t="s">
        <v>97</v>
      </c>
      <c r="S244" s="39" t="s">
        <v>951</v>
      </c>
      <c r="T244" s="39" t="s">
        <v>1480</v>
      </c>
      <c r="U244" s="39" t="s">
        <v>72</v>
      </c>
      <c r="V244" s="39" t="s">
        <v>951</v>
      </c>
      <c r="W244" s="39" t="s">
        <v>29</v>
      </c>
      <c r="X244" s="39" t="s">
        <v>29</v>
      </c>
      <c r="Y244" s="39" t="s">
        <v>951</v>
      </c>
      <c r="Z244" s="39" t="s">
        <v>597</v>
      </c>
      <c r="AA244" s="39" t="s">
        <v>598</v>
      </c>
      <c r="AB244" s="39" t="s">
        <v>555</v>
      </c>
      <c r="AC244" s="39" t="s">
        <v>1096</v>
      </c>
    </row>
    <row r="245" spans="1:29" hidden="1">
      <c r="A245" s="39" t="s">
        <v>1090</v>
      </c>
      <c r="B245" s="39" t="s">
        <v>550</v>
      </c>
      <c r="C245" s="39" t="s">
        <v>649</v>
      </c>
      <c r="D245" s="39" t="s">
        <v>630</v>
      </c>
      <c r="E245" s="40">
        <v>59</v>
      </c>
      <c r="F245" s="40">
        <v>1</v>
      </c>
      <c r="G245" s="40">
        <v>47</v>
      </c>
      <c r="H245" s="40">
        <v>9</v>
      </c>
      <c r="I245" s="40">
        <v>2</v>
      </c>
      <c r="J245" s="40">
        <v>7</v>
      </c>
      <c r="K245" s="40">
        <v>12</v>
      </c>
      <c r="L245" s="40">
        <v>33</v>
      </c>
      <c r="M245" s="40">
        <v>0</v>
      </c>
      <c r="N245" s="40">
        <v>0</v>
      </c>
      <c r="O245" s="40">
        <v>0</v>
      </c>
      <c r="P245" s="39" t="s">
        <v>1310</v>
      </c>
      <c r="Q245" s="39" t="s">
        <v>1481</v>
      </c>
      <c r="R245" s="39" t="s">
        <v>173</v>
      </c>
      <c r="S245" s="39" t="s">
        <v>1067</v>
      </c>
      <c r="T245" s="39" t="s">
        <v>1482</v>
      </c>
      <c r="U245" s="39" t="s">
        <v>68</v>
      </c>
      <c r="V245" s="39" t="s">
        <v>1067</v>
      </c>
      <c r="W245" s="39" t="s">
        <v>29</v>
      </c>
      <c r="X245" s="39" t="s">
        <v>29</v>
      </c>
      <c r="Y245" s="39" t="s">
        <v>1067</v>
      </c>
      <c r="Z245" s="39" t="s">
        <v>632</v>
      </c>
      <c r="AA245" s="39" t="s">
        <v>633</v>
      </c>
      <c r="AB245" s="39" t="s">
        <v>555</v>
      </c>
      <c r="AC245" s="39" t="s">
        <v>1096</v>
      </c>
    </row>
    <row r="246" spans="1:29" hidden="1">
      <c r="A246" s="39" t="s">
        <v>1090</v>
      </c>
      <c r="B246" s="39" t="s">
        <v>550</v>
      </c>
      <c r="C246" s="39" t="s">
        <v>650</v>
      </c>
      <c r="D246" s="39" t="s">
        <v>585</v>
      </c>
      <c r="E246" s="40">
        <v>48</v>
      </c>
      <c r="F246" s="40">
        <v>1</v>
      </c>
      <c r="G246" s="40">
        <v>35</v>
      </c>
      <c r="H246" s="40">
        <v>11</v>
      </c>
      <c r="I246" s="40">
        <v>1</v>
      </c>
      <c r="J246" s="40">
        <v>10</v>
      </c>
      <c r="K246" s="40">
        <v>17</v>
      </c>
      <c r="L246" s="40">
        <v>16</v>
      </c>
      <c r="M246" s="40">
        <v>0</v>
      </c>
      <c r="N246" s="40">
        <v>0</v>
      </c>
      <c r="O246" s="40">
        <v>0</v>
      </c>
      <c r="P246" s="39" t="s">
        <v>710</v>
      </c>
      <c r="Q246" s="39" t="s">
        <v>1483</v>
      </c>
      <c r="R246" s="39" t="s">
        <v>170</v>
      </c>
      <c r="S246" s="39" t="s">
        <v>710</v>
      </c>
      <c r="T246" s="39" t="s">
        <v>1484</v>
      </c>
      <c r="U246" s="39" t="s">
        <v>247</v>
      </c>
      <c r="V246" s="39" t="s">
        <v>710</v>
      </c>
      <c r="W246" s="39" t="s">
        <v>29</v>
      </c>
      <c r="X246" s="39" t="s">
        <v>29</v>
      </c>
      <c r="Y246" s="39" t="s">
        <v>710</v>
      </c>
      <c r="Z246" s="39" t="s">
        <v>586</v>
      </c>
      <c r="AA246" s="39" t="s">
        <v>587</v>
      </c>
      <c r="AB246" s="39" t="s">
        <v>555</v>
      </c>
      <c r="AC246" s="39" t="s">
        <v>1096</v>
      </c>
    </row>
    <row r="247" spans="1:29" hidden="1">
      <c r="A247" s="39" t="s">
        <v>1090</v>
      </c>
      <c r="B247" s="39" t="s">
        <v>550</v>
      </c>
      <c r="C247" s="39" t="s">
        <v>1074</v>
      </c>
      <c r="D247" s="39" t="s">
        <v>600</v>
      </c>
      <c r="E247" s="40">
        <v>8</v>
      </c>
      <c r="F247" s="40">
        <v>8</v>
      </c>
      <c r="G247" s="40">
        <v>0</v>
      </c>
      <c r="H247" s="40">
        <v>0</v>
      </c>
      <c r="I247" s="40">
        <v>0</v>
      </c>
      <c r="J247" s="40">
        <v>0</v>
      </c>
      <c r="K247" s="40">
        <v>0</v>
      </c>
      <c r="L247" s="40">
        <v>0</v>
      </c>
      <c r="M247" s="40">
        <v>0</v>
      </c>
      <c r="N247" s="40">
        <v>0</v>
      </c>
      <c r="O247" s="40">
        <v>0</v>
      </c>
      <c r="P247" s="39" t="s">
        <v>75</v>
      </c>
      <c r="Q247" s="39" t="s">
        <v>29</v>
      </c>
      <c r="R247" s="39" t="s">
        <v>29</v>
      </c>
      <c r="S247" s="39" t="s">
        <v>29</v>
      </c>
      <c r="T247" s="39" t="s">
        <v>29</v>
      </c>
      <c r="U247" s="39" t="s">
        <v>29</v>
      </c>
      <c r="V247" s="39" t="s">
        <v>29</v>
      </c>
      <c r="W247" s="39" t="s">
        <v>29</v>
      </c>
      <c r="X247" s="39" t="s">
        <v>29</v>
      </c>
      <c r="Y247" s="39" t="s">
        <v>29</v>
      </c>
      <c r="Z247" s="39" t="s">
        <v>601</v>
      </c>
      <c r="AA247" s="39" t="s">
        <v>1075</v>
      </c>
      <c r="AB247" s="39" t="s">
        <v>555</v>
      </c>
      <c r="AC247" s="39" t="s">
        <v>1096</v>
      </c>
    </row>
    <row r="248" spans="1:29" hidden="1">
      <c r="A248" s="39" t="s">
        <v>1090</v>
      </c>
      <c r="B248" s="39" t="s">
        <v>550</v>
      </c>
      <c r="C248" s="39" t="s">
        <v>1076</v>
      </c>
      <c r="D248" s="39" t="s">
        <v>570</v>
      </c>
      <c r="E248" s="40">
        <v>78</v>
      </c>
      <c r="F248" s="40">
        <v>0</v>
      </c>
      <c r="G248" s="40">
        <v>77</v>
      </c>
      <c r="H248" s="40">
        <v>1</v>
      </c>
      <c r="I248" s="40">
        <v>0</v>
      </c>
      <c r="J248" s="40">
        <v>1</v>
      </c>
      <c r="K248" s="40">
        <v>7</v>
      </c>
      <c r="L248" s="40">
        <v>43</v>
      </c>
      <c r="M248" s="40">
        <v>0</v>
      </c>
      <c r="N248" s="40">
        <v>0</v>
      </c>
      <c r="O248" s="40">
        <v>0</v>
      </c>
      <c r="P248" s="39" t="s">
        <v>29</v>
      </c>
      <c r="Q248" s="39" t="s">
        <v>1485</v>
      </c>
      <c r="R248" s="39" t="s">
        <v>957</v>
      </c>
      <c r="S248" s="39" t="s">
        <v>29</v>
      </c>
      <c r="T248" s="39" t="s">
        <v>664</v>
      </c>
      <c r="U248" s="39" t="s">
        <v>38</v>
      </c>
      <c r="V248" s="39" t="s">
        <v>29</v>
      </c>
      <c r="W248" s="39" t="s">
        <v>29</v>
      </c>
      <c r="X248" s="39" t="s">
        <v>29</v>
      </c>
      <c r="Y248" s="39" t="s">
        <v>29</v>
      </c>
      <c r="Z248" s="39" t="s">
        <v>571</v>
      </c>
      <c r="AA248" s="39" t="s">
        <v>572</v>
      </c>
      <c r="AB248" s="39" t="s">
        <v>555</v>
      </c>
      <c r="AC248" s="39" t="s">
        <v>1096</v>
      </c>
    </row>
    <row r="249" spans="1:29" hidden="1">
      <c r="A249" s="39" t="s">
        <v>1090</v>
      </c>
      <c r="B249" s="39" t="s">
        <v>651</v>
      </c>
      <c r="C249" s="39" t="s">
        <v>652</v>
      </c>
      <c r="D249" s="39" t="s">
        <v>653</v>
      </c>
      <c r="E249" s="40">
        <v>35</v>
      </c>
      <c r="F249" s="40">
        <v>0</v>
      </c>
      <c r="G249" s="40">
        <v>30</v>
      </c>
      <c r="H249" s="40">
        <v>5</v>
      </c>
      <c r="I249" s="40">
        <v>0</v>
      </c>
      <c r="J249" s="40">
        <v>5</v>
      </c>
      <c r="K249" s="40">
        <v>11</v>
      </c>
      <c r="L249" s="40">
        <v>12</v>
      </c>
      <c r="M249" s="40">
        <v>0</v>
      </c>
      <c r="N249" s="40">
        <v>0</v>
      </c>
      <c r="O249" s="40">
        <v>0</v>
      </c>
      <c r="P249" s="39" t="s">
        <v>29</v>
      </c>
      <c r="Q249" s="39" t="s">
        <v>962</v>
      </c>
      <c r="R249" s="39" t="s">
        <v>142</v>
      </c>
      <c r="S249" s="39" t="s">
        <v>29</v>
      </c>
      <c r="T249" s="39" t="s">
        <v>964</v>
      </c>
      <c r="U249" s="39" t="s">
        <v>163</v>
      </c>
      <c r="V249" s="39" t="s">
        <v>29</v>
      </c>
      <c r="W249" s="39" t="s">
        <v>29</v>
      </c>
      <c r="X249" s="39" t="s">
        <v>29</v>
      </c>
      <c r="Y249" s="39" t="s">
        <v>29</v>
      </c>
      <c r="Z249" s="39" t="s">
        <v>654</v>
      </c>
      <c r="AA249" s="39" t="s">
        <v>655</v>
      </c>
      <c r="AB249" s="39" t="s">
        <v>654</v>
      </c>
      <c r="AC249" s="39" t="s">
        <v>1096</v>
      </c>
    </row>
    <row r="250" spans="1:29" hidden="1">
      <c r="A250" s="39" t="s">
        <v>1090</v>
      </c>
      <c r="B250" s="39" t="s">
        <v>37</v>
      </c>
      <c r="C250" s="39" t="s">
        <v>290</v>
      </c>
      <c r="D250" s="39" t="s">
        <v>656</v>
      </c>
      <c r="E250" s="40">
        <v>246</v>
      </c>
      <c r="F250" s="40">
        <v>25</v>
      </c>
      <c r="G250" s="40">
        <v>193</v>
      </c>
      <c r="H250" s="40">
        <v>19</v>
      </c>
      <c r="I250" s="40">
        <v>9</v>
      </c>
      <c r="J250" s="40">
        <v>23</v>
      </c>
      <c r="K250" s="40">
        <v>86</v>
      </c>
      <c r="L250" s="40">
        <v>53</v>
      </c>
      <c r="M250" s="40">
        <v>0</v>
      </c>
      <c r="N250" s="40">
        <v>0</v>
      </c>
      <c r="O250" s="40">
        <v>0</v>
      </c>
      <c r="P250" s="39" t="s">
        <v>1486</v>
      </c>
      <c r="Q250" s="39" t="s">
        <v>1487</v>
      </c>
      <c r="R250" s="39" t="s">
        <v>82</v>
      </c>
      <c r="S250" s="39" t="s">
        <v>1005</v>
      </c>
      <c r="T250" s="39" t="s">
        <v>1488</v>
      </c>
      <c r="U250" s="39" t="s">
        <v>247</v>
      </c>
      <c r="V250" s="39" t="s">
        <v>1005</v>
      </c>
      <c r="W250" s="39" t="s">
        <v>29</v>
      </c>
      <c r="X250" s="39" t="s">
        <v>29</v>
      </c>
      <c r="Y250" s="39" t="s">
        <v>1005</v>
      </c>
      <c r="Z250" s="39" t="s">
        <v>659</v>
      </c>
      <c r="AA250" s="39" t="s">
        <v>208</v>
      </c>
      <c r="AB250" s="39" t="s">
        <v>660</v>
      </c>
      <c r="AC250" s="39" t="s">
        <v>1096</v>
      </c>
    </row>
    <row r="251" spans="1:29" hidden="1">
      <c r="A251" s="39" t="s">
        <v>1090</v>
      </c>
      <c r="B251" s="39" t="s">
        <v>37</v>
      </c>
      <c r="C251" s="39" t="s">
        <v>661</v>
      </c>
      <c r="D251" s="39" t="s">
        <v>656</v>
      </c>
      <c r="E251" s="40">
        <v>305</v>
      </c>
      <c r="F251" s="40">
        <v>18</v>
      </c>
      <c r="G251" s="40">
        <v>266</v>
      </c>
      <c r="H251" s="40">
        <v>18</v>
      </c>
      <c r="I251" s="40">
        <v>3</v>
      </c>
      <c r="J251" s="40">
        <v>18</v>
      </c>
      <c r="K251" s="40">
        <v>114</v>
      </c>
      <c r="L251" s="40">
        <v>86</v>
      </c>
      <c r="M251" s="40">
        <v>0</v>
      </c>
      <c r="N251" s="40">
        <v>0</v>
      </c>
      <c r="O251" s="40">
        <v>0</v>
      </c>
      <c r="P251" s="39" t="s">
        <v>758</v>
      </c>
      <c r="Q251" s="39" t="s">
        <v>1341</v>
      </c>
      <c r="R251" s="39" t="s">
        <v>40</v>
      </c>
      <c r="S251" s="39" t="s">
        <v>737</v>
      </c>
      <c r="T251" s="39" t="s">
        <v>758</v>
      </c>
      <c r="U251" s="39" t="s">
        <v>83</v>
      </c>
      <c r="V251" s="39" t="s">
        <v>737</v>
      </c>
      <c r="W251" s="39" t="s">
        <v>29</v>
      </c>
      <c r="X251" s="39" t="s">
        <v>29</v>
      </c>
      <c r="Y251" s="39" t="s">
        <v>737</v>
      </c>
      <c r="Z251" s="39" t="s">
        <v>659</v>
      </c>
      <c r="AA251" s="39" t="s">
        <v>210</v>
      </c>
      <c r="AB251" s="39" t="s">
        <v>660</v>
      </c>
      <c r="AC251" s="39" t="s">
        <v>1096</v>
      </c>
    </row>
    <row r="252" spans="1:29" hidden="1">
      <c r="A252" s="39" t="s">
        <v>1090</v>
      </c>
      <c r="B252" s="39" t="s">
        <v>37</v>
      </c>
      <c r="C252" s="39" t="s">
        <v>288</v>
      </c>
      <c r="D252" s="39" t="s">
        <v>656</v>
      </c>
      <c r="E252" s="40">
        <v>115</v>
      </c>
      <c r="F252" s="40">
        <v>5</v>
      </c>
      <c r="G252" s="40">
        <v>93</v>
      </c>
      <c r="H252" s="40">
        <v>14</v>
      </c>
      <c r="I252" s="40">
        <v>3</v>
      </c>
      <c r="J252" s="40">
        <v>12</v>
      </c>
      <c r="K252" s="40">
        <v>16</v>
      </c>
      <c r="L252" s="40">
        <v>58</v>
      </c>
      <c r="M252" s="40">
        <v>0</v>
      </c>
      <c r="N252" s="40">
        <v>0</v>
      </c>
      <c r="O252" s="40">
        <v>0</v>
      </c>
      <c r="P252" s="39" t="s">
        <v>215</v>
      </c>
      <c r="Q252" s="39" t="s">
        <v>1489</v>
      </c>
      <c r="R252" s="39" t="s">
        <v>59</v>
      </c>
      <c r="S252" s="39" t="s">
        <v>1490</v>
      </c>
      <c r="T252" s="39" t="s">
        <v>1491</v>
      </c>
      <c r="U252" s="39" t="s">
        <v>142</v>
      </c>
      <c r="V252" s="39" t="s">
        <v>1490</v>
      </c>
      <c r="W252" s="39" t="s">
        <v>29</v>
      </c>
      <c r="X252" s="39" t="s">
        <v>29</v>
      </c>
      <c r="Y252" s="39" t="s">
        <v>1490</v>
      </c>
      <c r="Z252" s="39" t="s">
        <v>659</v>
      </c>
      <c r="AA252" s="39" t="s">
        <v>663</v>
      </c>
      <c r="AB252" s="39" t="s">
        <v>660</v>
      </c>
      <c r="AC252" s="39" t="s">
        <v>1096</v>
      </c>
    </row>
    <row r="253" spans="1:29" hidden="1">
      <c r="A253" s="39" t="s">
        <v>1090</v>
      </c>
      <c r="B253" s="39" t="s">
        <v>37</v>
      </c>
      <c r="C253" s="39" t="s">
        <v>328</v>
      </c>
      <c r="D253" s="39" t="s">
        <v>656</v>
      </c>
      <c r="E253" s="40">
        <v>142</v>
      </c>
      <c r="F253" s="40">
        <v>4</v>
      </c>
      <c r="G253" s="40">
        <v>126</v>
      </c>
      <c r="H253" s="40">
        <v>9</v>
      </c>
      <c r="I253" s="40">
        <v>3</v>
      </c>
      <c r="J253" s="40">
        <v>8</v>
      </c>
      <c r="K253" s="40">
        <v>61</v>
      </c>
      <c r="L253" s="40">
        <v>32</v>
      </c>
      <c r="M253" s="40">
        <v>0</v>
      </c>
      <c r="N253" s="40">
        <v>0</v>
      </c>
      <c r="O253" s="40">
        <v>0</v>
      </c>
      <c r="P253" s="39" t="s">
        <v>1492</v>
      </c>
      <c r="Q253" s="39" t="s">
        <v>1493</v>
      </c>
      <c r="R253" s="39" t="s">
        <v>40</v>
      </c>
      <c r="S253" s="39" t="s">
        <v>1494</v>
      </c>
      <c r="T253" s="39" t="s">
        <v>757</v>
      </c>
      <c r="U253" s="39" t="s">
        <v>237</v>
      </c>
      <c r="V253" s="39" t="s">
        <v>1494</v>
      </c>
      <c r="W253" s="39" t="s">
        <v>29</v>
      </c>
      <c r="X253" s="39" t="s">
        <v>29</v>
      </c>
      <c r="Y253" s="39" t="s">
        <v>1494</v>
      </c>
      <c r="Z253" s="39" t="s">
        <v>659</v>
      </c>
      <c r="AA253" s="39" t="s">
        <v>95</v>
      </c>
      <c r="AB253" s="39" t="s">
        <v>660</v>
      </c>
      <c r="AC253" s="39" t="s">
        <v>1096</v>
      </c>
    </row>
    <row r="254" spans="1:29" hidden="1">
      <c r="A254" s="39" t="s">
        <v>1090</v>
      </c>
      <c r="B254" s="39" t="s">
        <v>113</v>
      </c>
      <c r="C254" s="39" t="s">
        <v>517</v>
      </c>
      <c r="D254" s="39" t="s">
        <v>665</v>
      </c>
      <c r="E254" s="40">
        <v>185</v>
      </c>
      <c r="F254" s="40">
        <v>6</v>
      </c>
      <c r="G254" s="40">
        <v>167</v>
      </c>
      <c r="H254" s="40">
        <v>3</v>
      </c>
      <c r="I254" s="40">
        <v>9</v>
      </c>
      <c r="J254" s="40">
        <v>11</v>
      </c>
      <c r="K254" s="40">
        <v>21</v>
      </c>
      <c r="L254" s="40">
        <v>104</v>
      </c>
      <c r="M254" s="40">
        <v>0</v>
      </c>
      <c r="N254" s="40">
        <v>0</v>
      </c>
      <c r="O254" s="40">
        <v>0</v>
      </c>
      <c r="P254" s="39" t="s">
        <v>1495</v>
      </c>
      <c r="Q254" s="39" t="s">
        <v>1496</v>
      </c>
      <c r="R254" s="39" t="s">
        <v>960</v>
      </c>
      <c r="S254" s="39" t="s">
        <v>910</v>
      </c>
      <c r="T254" s="39" t="s">
        <v>1497</v>
      </c>
      <c r="U254" s="39" t="s">
        <v>46</v>
      </c>
      <c r="V254" s="39" t="s">
        <v>910</v>
      </c>
      <c r="W254" s="39" t="s">
        <v>29</v>
      </c>
      <c r="X254" s="39" t="s">
        <v>29</v>
      </c>
      <c r="Y254" s="39" t="s">
        <v>910</v>
      </c>
      <c r="Z254" s="39" t="s">
        <v>667</v>
      </c>
      <c r="AA254" s="39" t="s">
        <v>668</v>
      </c>
      <c r="AB254" s="39" t="s">
        <v>667</v>
      </c>
      <c r="AC254" s="39" t="s">
        <v>1096</v>
      </c>
    </row>
    <row r="255" spans="1:29" hidden="1">
      <c r="A255" s="39" t="s">
        <v>1090</v>
      </c>
      <c r="B255" s="39" t="s">
        <v>113</v>
      </c>
      <c r="C255" s="39" t="s">
        <v>1498</v>
      </c>
      <c r="D255" s="39" t="s">
        <v>665</v>
      </c>
      <c r="E255" s="40">
        <v>94</v>
      </c>
      <c r="F255" s="40">
        <v>19</v>
      </c>
      <c r="G255" s="40">
        <v>70</v>
      </c>
      <c r="H255" s="40">
        <v>4</v>
      </c>
      <c r="I255" s="40">
        <v>1</v>
      </c>
      <c r="J255" s="40">
        <v>4</v>
      </c>
      <c r="K255" s="40">
        <v>8</v>
      </c>
      <c r="L255" s="40">
        <v>60</v>
      </c>
      <c r="M255" s="40">
        <v>0</v>
      </c>
      <c r="N255" s="40">
        <v>0</v>
      </c>
      <c r="O255" s="40">
        <v>0</v>
      </c>
      <c r="P255" s="39" t="s">
        <v>1499</v>
      </c>
      <c r="Q255" s="39" t="s">
        <v>1500</v>
      </c>
      <c r="R255" s="39" t="s">
        <v>53</v>
      </c>
      <c r="S255" s="39" t="s">
        <v>1501</v>
      </c>
      <c r="T255" s="39" t="s">
        <v>54</v>
      </c>
      <c r="U255" s="39" t="s">
        <v>38</v>
      </c>
      <c r="V255" s="39" t="s">
        <v>1501</v>
      </c>
      <c r="W255" s="39" t="s">
        <v>29</v>
      </c>
      <c r="X255" s="39" t="s">
        <v>29</v>
      </c>
      <c r="Y255" s="39" t="s">
        <v>1501</v>
      </c>
      <c r="Z255" s="39" t="s">
        <v>667</v>
      </c>
      <c r="AA255" s="39" t="s">
        <v>668</v>
      </c>
      <c r="AB255" s="39" t="s">
        <v>667</v>
      </c>
      <c r="AC255" s="39" t="s">
        <v>1096</v>
      </c>
    </row>
    <row r="256" spans="1:29" hidden="1">
      <c r="A256" s="38" t="s">
        <v>783</v>
      </c>
      <c r="B256" s="38">
        <f>COUNTA(B2:B255)</f>
        <v>254</v>
      </c>
      <c r="E256" s="38">
        <f t="shared" ref="E256:O256" si="0">SUM(E2:E255)</f>
        <v>38312</v>
      </c>
      <c r="F256" s="38">
        <f t="shared" si="0"/>
        <v>2695</v>
      </c>
      <c r="G256" s="38">
        <f t="shared" si="0"/>
        <v>30132</v>
      </c>
      <c r="H256" s="38">
        <f t="shared" si="0"/>
        <v>3829</v>
      </c>
      <c r="I256" s="38">
        <f t="shared" si="0"/>
        <v>1656</v>
      </c>
      <c r="J256" s="38">
        <f t="shared" si="0"/>
        <v>4590</v>
      </c>
      <c r="K256" s="38">
        <f t="shared" si="0"/>
        <v>11324</v>
      </c>
      <c r="L256" s="38">
        <f t="shared" si="0"/>
        <v>12903</v>
      </c>
      <c r="M256" s="38">
        <f t="shared" si="0"/>
        <v>0</v>
      </c>
      <c r="N256" s="38">
        <f t="shared" si="0"/>
        <v>0</v>
      </c>
      <c r="O256" s="38">
        <f t="shared" si="0"/>
        <v>0</v>
      </c>
    </row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spans="1:29" hidden="1"/>
    <row r="1234" spans="1:29" hidden="1"/>
    <row r="1235" spans="1:29" hidden="1"/>
    <row r="1236" spans="1:29" hidden="1"/>
    <row r="1237" spans="1:29" hidden="1"/>
    <row r="1238" spans="1:29" hidden="1"/>
    <row r="1239" spans="1:29" hidden="1"/>
    <row r="1240" spans="1:29" hidden="1"/>
    <row r="1241" spans="1:29" hidden="1"/>
    <row r="1242" spans="1:29" hidden="1"/>
    <row r="1243" spans="1:29" hidden="1"/>
    <row r="1244" spans="1:29">
      <c r="A1244" s="39" t="s">
        <v>1090</v>
      </c>
      <c r="B1244" s="39" t="s">
        <v>1091</v>
      </c>
      <c r="C1244" s="39" t="s">
        <v>1092</v>
      </c>
      <c r="D1244" s="39" t="s">
        <v>1093</v>
      </c>
      <c r="E1244" s="40">
        <v>5</v>
      </c>
      <c r="F1244" s="40">
        <v>2</v>
      </c>
      <c r="G1244" s="40">
        <v>1</v>
      </c>
      <c r="H1244" s="40">
        <v>0</v>
      </c>
      <c r="I1244" s="40">
        <v>2</v>
      </c>
      <c r="J1244" s="40">
        <v>1</v>
      </c>
      <c r="K1244" s="40">
        <v>0</v>
      </c>
      <c r="L1244" s="40">
        <v>1</v>
      </c>
      <c r="M1244" s="40">
        <v>0</v>
      </c>
      <c r="N1244" s="40">
        <v>0</v>
      </c>
      <c r="O1244" s="40">
        <v>0</v>
      </c>
      <c r="P1244" s="39" t="s">
        <v>124</v>
      </c>
      <c r="Q1244" s="39" t="s">
        <v>68</v>
      </c>
      <c r="R1244" s="39" t="s">
        <v>29</v>
      </c>
      <c r="S1244" s="39" t="s">
        <v>124</v>
      </c>
      <c r="T1244" s="39" t="s">
        <v>68</v>
      </c>
      <c r="U1244" s="39" t="s">
        <v>29</v>
      </c>
      <c r="V1244" s="39" t="s">
        <v>124</v>
      </c>
      <c r="W1244" s="39" t="s">
        <v>29</v>
      </c>
      <c r="X1244" s="39" t="s">
        <v>29</v>
      </c>
      <c r="Y1244" s="39" t="s">
        <v>124</v>
      </c>
      <c r="Z1244" s="39" t="s">
        <v>1094</v>
      </c>
      <c r="AA1244" s="39" t="s">
        <v>1095</v>
      </c>
      <c r="AB1244" s="39" t="s">
        <v>1094</v>
      </c>
      <c r="AC1244" s="39" t="s">
        <v>1096</v>
      </c>
    </row>
    <row r="1245" spans="1:29">
      <c r="A1245" s="39" t="s">
        <v>1090</v>
      </c>
      <c r="B1245" s="39" t="s">
        <v>1091</v>
      </c>
      <c r="C1245" s="39" t="s">
        <v>1097</v>
      </c>
      <c r="D1245" s="39" t="s">
        <v>1093</v>
      </c>
      <c r="E1245" s="40">
        <v>21</v>
      </c>
      <c r="F1245" s="40">
        <v>9</v>
      </c>
      <c r="G1245" s="40">
        <v>7</v>
      </c>
      <c r="H1245" s="40">
        <v>0</v>
      </c>
      <c r="I1245" s="40">
        <v>5</v>
      </c>
      <c r="J1245" s="40">
        <v>5</v>
      </c>
      <c r="K1245" s="40">
        <v>0</v>
      </c>
      <c r="L1245" s="40">
        <v>6</v>
      </c>
      <c r="M1245" s="40">
        <v>0</v>
      </c>
      <c r="N1245" s="40">
        <v>0</v>
      </c>
      <c r="O1245" s="40">
        <v>0</v>
      </c>
      <c r="P1245" s="39" t="s">
        <v>706</v>
      </c>
      <c r="Q1245" s="39" t="s">
        <v>110</v>
      </c>
      <c r="R1245" s="39" t="s">
        <v>29</v>
      </c>
      <c r="S1245" s="39" t="s">
        <v>678</v>
      </c>
      <c r="T1245" s="39" t="s">
        <v>678</v>
      </c>
      <c r="U1245" s="39" t="s">
        <v>29</v>
      </c>
      <c r="V1245" s="39" t="s">
        <v>678</v>
      </c>
      <c r="W1245" s="39" t="s">
        <v>29</v>
      </c>
      <c r="X1245" s="39" t="s">
        <v>29</v>
      </c>
      <c r="Y1245" s="39" t="s">
        <v>678</v>
      </c>
      <c r="Z1245" s="39" t="s">
        <v>1094</v>
      </c>
      <c r="AA1245" s="39" t="s">
        <v>1098</v>
      </c>
      <c r="AB1245" s="39" t="s">
        <v>1094</v>
      </c>
      <c r="AC1245" s="39" t="s">
        <v>1096</v>
      </c>
    </row>
    <row r="1246" spans="1:29">
      <c r="A1246" s="39" t="s">
        <v>1090</v>
      </c>
      <c r="B1246" s="39" t="s">
        <v>1091</v>
      </c>
      <c r="C1246" s="39" t="s">
        <v>1099</v>
      </c>
      <c r="D1246" s="39" t="s">
        <v>1093</v>
      </c>
      <c r="E1246" s="40">
        <v>11</v>
      </c>
      <c r="F1246" s="40">
        <v>4</v>
      </c>
      <c r="G1246" s="40">
        <v>2</v>
      </c>
      <c r="H1246" s="40">
        <v>0</v>
      </c>
      <c r="I1246" s="40">
        <v>5</v>
      </c>
      <c r="J1246" s="40">
        <v>5</v>
      </c>
      <c r="K1246" s="40">
        <v>0</v>
      </c>
      <c r="L1246" s="40">
        <v>2</v>
      </c>
      <c r="M1246" s="40">
        <v>0</v>
      </c>
      <c r="N1246" s="40">
        <v>0</v>
      </c>
      <c r="O1246" s="40">
        <v>0</v>
      </c>
      <c r="P1246" s="39" t="s">
        <v>1100</v>
      </c>
      <c r="Q1246" s="39" t="s">
        <v>1060</v>
      </c>
      <c r="R1246" s="39" t="s">
        <v>29</v>
      </c>
      <c r="S1246" s="39" t="s">
        <v>1101</v>
      </c>
      <c r="T1246" s="39" t="s">
        <v>1101</v>
      </c>
      <c r="U1246" s="39" t="s">
        <v>29</v>
      </c>
      <c r="V1246" s="39" t="s">
        <v>1101</v>
      </c>
      <c r="W1246" s="39" t="s">
        <v>29</v>
      </c>
      <c r="X1246" s="39" t="s">
        <v>29</v>
      </c>
      <c r="Y1246" s="39" t="s">
        <v>1101</v>
      </c>
      <c r="Z1246" s="39" t="s">
        <v>1094</v>
      </c>
      <c r="AA1246" s="39" t="s">
        <v>1102</v>
      </c>
      <c r="AB1246" s="39" t="s">
        <v>1094</v>
      </c>
      <c r="AC1246" s="39" t="s">
        <v>1096</v>
      </c>
    </row>
    <row r="1247" spans="1:29">
      <c r="A1247" s="39" t="s">
        <v>1090</v>
      </c>
      <c r="B1247" s="39" t="s">
        <v>1091</v>
      </c>
      <c r="C1247" s="39" t="s">
        <v>1103</v>
      </c>
      <c r="D1247" s="39" t="s">
        <v>1093</v>
      </c>
      <c r="E1247" s="40">
        <v>20</v>
      </c>
      <c r="F1247" s="40">
        <v>7</v>
      </c>
      <c r="G1247" s="40">
        <v>3</v>
      </c>
      <c r="H1247" s="40">
        <v>2</v>
      </c>
      <c r="I1247" s="40">
        <v>8</v>
      </c>
      <c r="J1247" s="40">
        <v>7</v>
      </c>
      <c r="K1247" s="40">
        <v>1</v>
      </c>
      <c r="L1247" s="40">
        <v>2</v>
      </c>
      <c r="M1247" s="40">
        <v>0</v>
      </c>
      <c r="N1247" s="40">
        <v>0</v>
      </c>
      <c r="O1247" s="40">
        <v>0</v>
      </c>
      <c r="P1247" s="39" t="s">
        <v>247</v>
      </c>
      <c r="Q1247" s="39" t="s">
        <v>173</v>
      </c>
      <c r="R1247" s="39" t="s">
        <v>101</v>
      </c>
      <c r="S1247" s="39" t="s">
        <v>124</v>
      </c>
      <c r="T1247" s="39" t="s">
        <v>247</v>
      </c>
      <c r="U1247" s="39" t="s">
        <v>30</v>
      </c>
      <c r="V1247" s="39" t="s">
        <v>124</v>
      </c>
      <c r="W1247" s="39" t="s">
        <v>29</v>
      </c>
      <c r="X1247" s="39" t="s">
        <v>29</v>
      </c>
      <c r="Y1247" s="39" t="s">
        <v>124</v>
      </c>
      <c r="Z1247" s="39" t="s">
        <v>1094</v>
      </c>
      <c r="AA1247" s="39" t="s">
        <v>1104</v>
      </c>
      <c r="AB1247" s="39" t="s">
        <v>1094</v>
      </c>
      <c r="AC1247" s="39" t="s">
        <v>1096</v>
      </c>
    </row>
    <row r="1248" spans="1:29">
      <c r="A1248" s="39" t="s">
        <v>1090</v>
      </c>
      <c r="B1248" s="39" t="s">
        <v>1091</v>
      </c>
      <c r="C1248" s="39" t="s">
        <v>1105</v>
      </c>
      <c r="D1248" s="39" t="s">
        <v>1093</v>
      </c>
      <c r="E1248" s="40">
        <v>9</v>
      </c>
      <c r="F1248" s="40">
        <v>3</v>
      </c>
      <c r="G1248" s="40">
        <v>3</v>
      </c>
      <c r="H1248" s="40">
        <v>0</v>
      </c>
      <c r="I1248" s="40">
        <v>3</v>
      </c>
      <c r="J1248" s="40">
        <v>2</v>
      </c>
      <c r="K1248" s="40">
        <v>0</v>
      </c>
      <c r="L1248" s="40">
        <v>3</v>
      </c>
      <c r="M1248" s="40">
        <v>0</v>
      </c>
      <c r="N1248" s="40">
        <v>0</v>
      </c>
      <c r="O1248" s="40">
        <v>0</v>
      </c>
      <c r="P1248" s="39" t="s">
        <v>110</v>
      </c>
      <c r="Q1248" s="39" t="s">
        <v>110</v>
      </c>
      <c r="R1248" s="39" t="s">
        <v>29</v>
      </c>
      <c r="S1248" s="39" t="s">
        <v>110</v>
      </c>
      <c r="T1248" s="39" t="s">
        <v>699</v>
      </c>
      <c r="U1248" s="39" t="s">
        <v>29</v>
      </c>
      <c r="V1248" s="39" t="s">
        <v>110</v>
      </c>
      <c r="W1248" s="39" t="s">
        <v>29</v>
      </c>
      <c r="X1248" s="39" t="s">
        <v>29</v>
      </c>
      <c r="Y1248" s="39" t="s">
        <v>110</v>
      </c>
      <c r="Z1248" s="39" t="s">
        <v>1094</v>
      </c>
      <c r="AA1248" s="39" t="s">
        <v>1106</v>
      </c>
      <c r="AB1248" s="39" t="s">
        <v>1094</v>
      </c>
      <c r="AC1248" s="39" t="s">
        <v>1096</v>
      </c>
    </row>
    <row r="1249" spans="1:29">
      <c r="A1249" s="39" t="s">
        <v>1090</v>
      </c>
      <c r="B1249" s="39" t="s">
        <v>1091</v>
      </c>
      <c r="C1249" s="39" t="s">
        <v>1107</v>
      </c>
      <c r="D1249" s="39" t="s">
        <v>1093</v>
      </c>
      <c r="E1249" s="40">
        <v>9</v>
      </c>
      <c r="F1249" s="40">
        <v>3</v>
      </c>
      <c r="G1249" s="40">
        <v>3</v>
      </c>
      <c r="H1249" s="40">
        <v>1</v>
      </c>
      <c r="I1249" s="40">
        <v>2</v>
      </c>
      <c r="J1249" s="40">
        <v>3</v>
      </c>
      <c r="K1249" s="40">
        <v>0</v>
      </c>
      <c r="L1249" s="40">
        <v>3</v>
      </c>
      <c r="M1249" s="40">
        <v>0</v>
      </c>
      <c r="N1249" s="40">
        <v>0</v>
      </c>
      <c r="O1249" s="40">
        <v>0</v>
      </c>
      <c r="P1249" s="39" t="s">
        <v>110</v>
      </c>
      <c r="Q1249" s="39" t="s">
        <v>110</v>
      </c>
      <c r="R1249" s="39" t="s">
        <v>46</v>
      </c>
      <c r="S1249" s="39" t="s">
        <v>699</v>
      </c>
      <c r="T1249" s="39" t="s">
        <v>110</v>
      </c>
      <c r="U1249" s="39" t="s">
        <v>29</v>
      </c>
      <c r="V1249" s="39" t="s">
        <v>699</v>
      </c>
      <c r="W1249" s="39" t="s">
        <v>29</v>
      </c>
      <c r="X1249" s="39" t="s">
        <v>29</v>
      </c>
      <c r="Y1249" s="39" t="s">
        <v>699</v>
      </c>
      <c r="Z1249" s="39" t="s">
        <v>1094</v>
      </c>
      <c r="AA1249" s="39" t="s">
        <v>1108</v>
      </c>
      <c r="AB1249" s="39" t="s">
        <v>1094</v>
      </c>
      <c r="AC1249" s="39" t="s">
        <v>1096</v>
      </c>
    </row>
    <row r="1250" spans="1:29">
      <c r="A1250" s="39" t="s">
        <v>1090</v>
      </c>
      <c r="B1250" s="39" t="s">
        <v>1091</v>
      </c>
      <c r="C1250" s="39" t="s">
        <v>1109</v>
      </c>
      <c r="D1250" s="39" t="s">
        <v>1093</v>
      </c>
      <c r="E1250" s="40">
        <v>8</v>
      </c>
      <c r="F1250" s="40">
        <v>1</v>
      </c>
      <c r="G1250" s="40">
        <v>6</v>
      </c>
      <c r="H1250" s="40">
        <v>0</v>
      </c>
      <c r="I1250" s="40">
        <v>1</v>
      </c>
      <c r="J1250" s="40">
        <v>0</v>
      </c>
      <c r="K1250" s="40">
        <v>1</v>
      </c>
      <c r="L1250" s="40">
        <v>4</v>
      </c>
      <c r="M1250" s="40">
        <v>0</v>
      </c>
      <c r="N1250" s="40">
        <v>0</v>
      </c>
      <c r="O1250" s="40">
        <v>0</v>
      </c>
      <c r="P1250" s="39" t="s">
        <v>225</v>
      </c>
      <c r="Q1250" s="39" t="s">
        <v>1053</v>
      </c>
      <c r="R1250" s="39" t="s">
        <v>29</v>
      </c>
      <c r="S1250" s="39" t="s">
        <v>225</v>
      </c>
      <c r="T1250" s="39" t="s">
        <v>29</v>
      </c>
      <c r="U1250" s="39" t="s">
        <v>72</v>
      </c>
      <c r="V1250" s="39" t="s">
        <v>225</v>
      </c>
      <c r="W1250" s="39" t="s">
        <v>29</v>
      </c>
      <c r="X1250" s="39" t="s">
        <v>29</v>
      </c>
      <c r="Y1250" s="39" t="s">
        <v>225</v>
      </c>
      <c r="Z1250" s="39" t="s">
        <v>1094</v>
      </c>
      <c r="AA1250" s="39" t="s">
        <v>1110</v>
      </c>
      <c r="AB1250" s="39" t="s">
        <v>1094</v>
      </c>
      <c r="AC1250" s="39" t="s">
        <v>1096</v>
      </c>
    </row>
    <row r="1251" spans="1:29">
      <c r="A1251" s="39" t="s">
        <v>1090</v>
      </c>
      <c r="B1251" s="39" t="s">
        <v>1091</v>
      </c>
      <c r="C1251" s="39" t="s">
        <v>1111</v>
      </c>
      <c r="D1251" s="39" t="s">
        <v>1093</v>
      </c>
      <c r="E1251" s="40">
        <v>6</v>
      </c>
      <c r="F1251" s="40">
        <v>0</v>
      </c>
      <c r="G1251" s="40">
        <v>3</v>
      </c>
      <c r="H1251" s="40">
        <v>0</v>
      </c>
      <c r="I1251" s="40">
        <v>3</v>
      </c>
      <c r="J1251" s="40">
        <v>2</v>
      </c>
      <c r="K1251" s="40">
        <v>1</v>
      </c>
      <c r="L1251" s="40">
        <v>2</v>
      </c>
      <c r="M1251" s="40">
        <v>0</v>
      </c>
      <c r="N1251" s="40">
        <v>0</v>
      </c>
      <c r="O1251" s="40">
        <v>0</v>
      </c>
      <c r="P1251" s="39" t="s">
        <v>29</v>
      </c>
      <c r="Q1251" s="39" t="s">
        <v>557</v>
      </c>
      <c r="R1251" s="39" t="s">
        <v>29</v>
      </c>
      <c r="S1251" s="39" t="s">
        <v>557</v>
      </c>
      <c r="T1251" s="39" t="s">
        <v>110</v>
      </c>
      <c r="U1251" s="39" t="s">
        <v>189</v>
      </c>
      <c r="V1251" s="39" t="s">
        <v>557</v>
      </c>
      <c r="W1251" s="39" t="s">
        <v>29</v>
      </c>
      <c r="X1251" s="39" t="s">
        <v>29</v>
      </c>
      <c r="Y1251" s="39" t="s">
        <v>557</v>
      </c>
      <c r="Z1251" s="39" t="s">
        <v>1094</v>
      </c>
      <c r="AA1251" s="39" t="s">
        <v>1112</v>
      </c>
      <c r="AB1251" s="39" t="s">
        <v>1094</v>
      </c>
      <c r="AC1251" s="39" t="s">
        <v>1096</v>
      </c>
    </row>
    <row r="1252" spans="1:29">
      <c r="A1252" s="39" t="s">
        <v>1090</v>
      </c>
      <c r="B1252" s="39" t="s">
        <v>1091</v>
      </c>
      <c r="C1252" s="39" t="s">
        <v>1113</v>
      </c>
      <c r="D1252" s="39" t="s">
        <v>1093</v>
      </c>
      <c r="E1252" s="40">
        <v>8</v>
      </c>
      <c r="F1252" s="40">
        <v>3</v>
      </c>
      <c r="G1252" s="40">
        <v>4</v>
      </c>
      <c r="H1252" s="40">
        <v>0</v>
      </c>
      <c r="I1252" s="40">
        <v>1</v>
      </c>
      <c r="J1252" s="40">
        <v>1</v>
      </c>
      <c r="K1252" s="40">
        <v>1</v>
      </c>
      <c r="L1252" s="40">
        <v>3</v>
      </c>
      <c r="M1252" s="40">
        <v>0</v>
      </c>
      <c r="N1252" s="40">
        <v>0</v>
      </c>
      <c r="O1252" s="40">
        <v>0</v>
      </c>
      <c r="P1252" s="39" t="s">
        <v>1114</v>
      </c>
      <c r="Q1252" s="39" t="s">
        <v>557</v>
      </c>
      <c r="R1252" s="39" t="s">
        <v>29</v>
      </c>
      <c r="S1252" s="39" t="s">
        <v>225</v>
      </c>
      <c r="T1252" s="39" t="s">
        <v>225</v>
      </c>
      <c r="U1252" s="39" t="s">
        <v>72</v>
      </c>
      <c r="V1252" s="39" t="s">
        <v>225</v>
      </c>
      <c r="W1252" s="39" t="s">
        <v>29</v>
      </c>
      <c r="X1252" s="39" t="s">
        <v>29</v>
      </c>
      <c r="Y1252" s="39" t="s">
        <v>225</v>
      </c>
      <c r="Z1252" s="39" t="s">
        <v>1094</v>
      </c>
      <c r="AA1252" s="39" t="s">
        <v>1115</v>
      </c>
      <c r="AB1252" s="39" t="s">
        <v>1094</v>
      </c>
      <c r="AC1252" s="39" t="s">
        <v>1096</v>
      </c>
    </row>
    <row r="1253" spans="1:29">
      <c r="A1253" s="39" t="s">
        <v>1090</v>
      </c>
      <c r="B1253" s="39" t="s">
        <v>1091</v>
      </c>
      <c r="C1253" s="39" t="s">
        <v>1116</v>
      </c>
      <c r="D1253" s="39" t="s">
        <v>1093</v>
      </c>
      <c r="E1253" s="40">
        <v>8</v>
      </c>
      <c r="F1253" s="40">
        <v>2</v>
      </c>
      <c r="G1253" s="40">
        <v>4</v>
      </c>
      <c r="H1253" s="40">
        <v>0</v>
      </c>
      <c r="I1253" s="40">
        <v>2</v>
      </c>
      <c r="J1253" s="40">
        <v>2</v>
      </c>
      <c r="K1253" s="40">
        <v>1</v>
      </c>
      <c r="L1253" s="40">
        <v>3</v>
      </c>
      <c r="M1253" s="40">
        <v>0</v>
      </c>
      <c r="N1253" s="40">
        <v>0</v>
      </c>
      <c r="O1253" s="40">
        <v>0</v>
      </c>
      <c r="P1253" s="39" t="s">
        <v>352</v>
      </c>
      <c r="Q1253" s="39" t="s">
        <v>557</v>
      </c>
      <c r="R1253" s="39" t="s">
        <v>29</v>
      </c>
      <c r="S1253" s="39" t="s">
        <v>352</v>
      </c>
      <c r="T1253" s="39" t="s">
        <v>352</v>
      </c>
      <c r="U1253" s="39" t="s">
        <v>72</v>
      </c>
      <c r="V1253" s="39" t="s">
        <v>352</v>
      </c>
      <c r="W1253" s="39" t="s">
        <v>29</v>
      </c>
      <c r="X1253" s="39" t="s">
        <v>29</v>
      </c>
      <c r="Y1253" s="39" t="s">
        <v>352</v>
      </c>
      <c r="Z1253" s="39" t="s">
        <v>1094</v>
      </c>
      <c r="AA1253" s="39" t="s">
        <v>1117</v>
      </c>
      <c r="AB1253" s="39" t="s">
        <v>1094</v>
      </c>
      <c r="AC1253" s="39" t="s">
        <v>1096</v>
      </c>
    </row>
    <row r="1254" spans="1:29">
      <c r="A1254" s="39" t="s">
        <v>1090</v>
      </c>
      <c r="B1254" s="39" t="s">
        <v>26</v>
      </c>
      <c r="C1254" s="39" t="s">
        <v>27</v>
      </c>
      <c r="D1254" s="39" t="s">
        <v>28</v>
      </c>
      <c r="E1254" s="40">
        <v>180</v>
      </c>
      <c r="F1254" s="40">
        <v>0</v>
      </c>
      <c r="G1254" s="40">
        <v>165</v>
      </c>
      <c r="H1254" s="40">
        <v>7</v>
      </c>
      <c r="I1254" s="40">
        <v>8</v>
      </c>
      <c r="J1254" s="40">
        <v>12</v>
      </c>
      <c r="K1254" s="40">
        <v>42</v>
      </c>
      <c r="L1254" s="40">
        <v>86</v>
      </c>
      <c r="M1254" s="40">
        <v>0</v>
      </c>
      <c r="N1254" s="40">
        <v>0</v>
      </c>
      <c r="O1254" s="40">
        <v>0</v>
      </c>
      <c r="P1254" s="39" t="s">
        <v>29</v>
      </c>
      <c r="Q1254" s="39" t="s">
        <v>982</v>
      </c>
      <c r="R1254" s="39" t="s">
        <v>53</v>
      </c>
      <c r="S1254" s="39" t="s">
        <v>691</v>
      </c>
      <c r="T1254" s="39" t="s">
        <v>935</v>
      </c>
      <c r="U1254" s="39" t="s">
        <v>170</v>
      </c>
      <c r="V1254" s="39" t="s">
        <v>691</v>
      </c>
      <c r="W1254" s="39" t="s">
        <v>29</v>
      </c>
      <c r="X1254" s="39" t="s">
        <v>29</v>
      </c>
      <c r="Y1254" s="39" t="s">
        <v>691</v>
      </c>
      <c r="Z1254" s="39" t="s">
        <v>32</v>
      </c>
      <c r="AA1254" s="39" t="s">
        <v>33</v>
      </c>
      <c r="AB1254" s="39" t="s">
        <v>34</v>
      </c>
      <c r="AC1254" s="39" t="s">
        <v>1096</v>
      </c>
    </row>
    <row r="1255" spans="1:29">
      <c r="A1255" s="39" t="s">
        <v>1090</v>
      </c>
      <c r="B1255" s="39" t="s">
        <v>26</v>
      </c>
      <c r="C1255" s="39" t="s">
        <v>36</v>
      </c>
      <c r="D1255" s="39" t="s">
        <v>28</v>
      </c>
      <c r="E1255" s="40">
        <v>74</v>
      </c>
      <c r="F1255" s="40">
        <v>0</v>
      </c>
      <c r="G1255" s="40">
        <v>63</v>
      </c>
      <c r="H1255" s="40">
        <v>7</v>
      </c>
      <c r="I1255" s="40">
        <v>4</v>
      </c>
      <c r="J1255" s="40">
        <v>9</v>
      </c>
      <c r="K1255" s="40">
        <v>9</v>
      </c>
      <c r="L1255" s="40">
        <v>43</v>
      </c>
      <c r="M1255" s="40">
        <v>0</v>
      </c>
      <c r="N1255" s="40">
        <v>0</v>
      </c>
      <c r="O1255" s="40">
        <v>0</v>
      </c>
      <c r="P1255" s="39" t="s">
        <v>29</v>
      </c>
      <c r="Q1255" s="39" t="s">
        <v>1118</v>
      </c>
      <c r="R1255" s="39" t="s">
        <v>38</v>
      </c>
      <c r="S1255" s="39" t="s">
        <v>529</v>
      </c>
      <c r="T1255" s="39" t="s">
        <v>1119</v>
      </c>
      <c r="U1255" s="39" t="s">
        <v>59</v>
      </c>
      <c r="V1255" s="39" t="s">
        <v>529</v>
      </c>
      <c r="W1255" s="39" t="s">
        <v>29</v>
      </c>
      <c r="X1255" s="39" t="s">
        <v>29</v>
      </c>
      <c r="Y1255" s="39" t="s">
        <v>529</v>
      </c>
      <c r="Z1255" s="39" t="s">
        <v>32</v>
      </c>
      <c r="AA1255" s="39" t="s">
        <v>41</v>
      </c>
      <c r="AB1255" s="39" t="s">
        <v>34</v>
      </c>
      <c r="AC1255" s="39" t="s">
        <v>1096</v>
      </c>
    </row>
    <row r="1256" spans="1:29">
      <c r="A1256" s="39" t="s">
        <v>1090</v>
      </c>
      <c r="B1256" s="39" t="s">
        <v>26</v>
      </c>
      <c r="C1256" s="39" t="s">
        <v>1120</v>
      </c>
      <c r="D1256" s="39" t="s">
        <v>28</v>
      </c>
      <c r="E1256" s="40">
        <v>44</v>
      </c>
      <c r="F1256" s="40">
        <v>0</v>
      </c>
      <c r="G1256" s="40">
        <v>41</v>
      </c>
      <c r="H1256" s="40">
        <v>1</v>
      </c>
      <c r="I1256" s="40">
        <v>2</v>
      </c>
      <c r="J1256" s="40">
        <v>3</v>
      </c>
      <c r="K1256" s="40">
        <v>14</v>
      </c>
      <c r="L1256" s="40">
        <v>20</v>
      </c>
      <c r="M1256" s="40">
        <v>0</v>
      </c>
      <c r="N1256" s="40">
        <v>0</v>
      </c>
      <c r="O1256" s="40">
        <v>0</v>
      </c>
      <c r="P1256" s="39" t="s">
        <v>29</v>
      </c>
      <c r="Q1256" s="39" t="s">
        <v>1121</v>
      </c>
      <c r="R1256" s="39" t="s">
        <v>960</v>
      </c>
      <c r="S1256" s="39" t="s">
        <v>936</v>
      </c>
      <c r="T1256" s="39" t="s">
        <v>457</v>
      </c>
      <c r="U1256" s="39" t="s">
        <v>60</v>
      </c>
      <c r="V1256" s="39" t="s">
        <v>936</v>
      </c>
      <c r="W1256" s="39" t="s">
        <v>29</v>
      </c>
      <c r="X1256" s="39" t="s">
        <v>29</v>
      </c>
      <c r="Y1256" s="39" t="s">
        <v>936</v>
      </c>
      <c r="Z1256" s="39" t="s">
        <v>32</v>
      </c>
      <c r="AA1256" s="39" t="s">
        <v>1122</v>
      </c>
      <c r="AB1256" s="39" t="s">
        <v>34</v>
      </c>
      <c r="AC1256" s="39" t="s">
        <v>1096</v>
      </c>
    </row>
    <row r="1257" spans="1:29">
      <c r="A1257" s="39" t="s">
        <v>1090</v>
      </c>
      <c r="B1257" s="39" t="s">
        <v>42</v>
      </c>
      <c r="C1257" s="39" t="s">
        <v>43</v>
      </c>
      <c r="D1257" s="39" t="s">
        <v>44</v>
      </c>
      <c r="E1257" s="40">
        <v>2405</v>
      </c>
      <c r="F1257" s="40">
        <v>23</v>
      </c>
      <c r="G1257" s="40">
        <v>1954</v>
      </c>
      <c r="H1257" s="40">
        <v>293</v>
      </c>
      <c r="I1257" s="40">
        <v>135</v>
      </c>
      <c r="J1257" s="40">
        <v>368</v>
      </c>
      <c r="K1257" s="40">
        <v>764</v>
      </c>
      <c r="L1257" s="40">
        <v>791</v>
      </c>
      <c r="M1257" s="40">
        <v>0</v>
      </c>
      <c r="N1257" s="40">
        <v>0</v>
      </c>
      <c r="O1257" s="40">
        <v>0</v>
      </c>
      <c r="P1257" s="39" t="s">
        <v>754</v>
      </c>
      <c r="Q1257" s="39" t="s">
        <v>981</v>
      </c>
      <c r="R1257" s="39" t="s">
        <v>59</v>
      </c>
      <c r="S1257" s="39" t="s">
        <v>1123</v>
      </c>
      <c r="T1257" s="39" t="s">
        <v>1124</v>
      </c>
      <c r="U1257" s="39" t="s">
        <v>60</v>
      </c>
      <c r="V1257" s="39" t="s">
        <v>1123</v>
      </c>
      <c r="W1257" s="39" t="s">
        <v>29</v>
      </c>
      <c r="X1257" s="39" t="s">
        <v>29</v>
      </c>
      <c r="Y1257" s="39" t="s">
        <v>1123</v>
      </c>
      <c r="Z1257" s="39" t="s">
        <v>49</v>
      </c>
      <c r="AA1257" s="39" t="s">
        <v>50</v>
      </c>
      <c r="AB1257" s="39" t="s">
        <v>51</v>
      </c>
      <c r="AC1257" s="39" t="s">
        <v>1096</v>
      </c>
    </row>
    <row r="1258" spans="1:29">
      <c r="A1258" s="39" t="s">
        <v>1090</v>
      </c>
      <c r="B1258" s="39" t="s">
        <v>42</v>
      </c>
      <c r="C1258" s="39" t="s">
        <v>52</v>
      </c>
      <c r="D1258" s="39" t="s">
        <v>44</v>
      </c>
      <c r="E1258" s="40">
        <v>10</v>
      </c>
      <c r="F1258" s="40">
        <v>2</v>
      </c>
      <c r="G1258" s="40">
        <v>8</v>
      </c>
      <c r="H1258" s="40">
        <v>0</v>
      </c>
      <c r="I1258" s="40">
        <v>0</v>
      </c>
      <c r="J1258" s="40">
        <v>0</v>
      </c>
      <c r="K1258" s="40">
        <v>3</v>
      </c>
      <c r="L1258" s="40">
        <v>3</v>
      </c>
      <c r="M1258" s="40">
        <v>0</v>
      </c>
      <c r="N1258" s="40">
        <v>0</v>
      </c>
      <c r="O1258" s="40">
        <v>0</v>
      </c>
      <c r="P1258" s="39" t="s">
        <v>68</v>
      </c>
      <c r="Q1258" s="39" t="s">
        <v>954</v>
      </c>
      <c r="R1258" s="39" t="s">
        <v>29</v>
      </c>
      <c r="S1258" s="39" t="s">
        <v>29</v>
      </c>
      <c r="T1258" s="39" t="s">
        <v>29</v>
      </c>
      <c r="U1258" s="39" t="s">
        <v>94</v>
      </c>
      <c r="V1258" s="39" t="s">
        <v>29</v>
      </c>
      <c r="W1258" s="39" t="s">
        <v>29</v>
      </c>
      <c r="X1258" s="39" t="s">
        <v>29</v>
      </c>
      <c r="Y1258" s="39" t="s">
        <v>29</v>
      </c>
      <c r="Z1258" s="39" t="s">
        <v>49</v>
      </c>
      <c r="AA1258" s="39" t="s">
        <v>57</v>
      </c>
      <c r="AB1258" s="39" t="s">
        <v>51</v>
      </c>
      <c r="AC1258" s="39" t="s">
        <v>1096</v>
      </c>
    </row>
    <row r="1259" spans="1:29">
      <c r="A1259" s="39" t="s">
        <v>1090</v>
      </c>
      <c r="B1259" s="39" t="s">
        <v>42</v>
      </c>
      <c r="C1259" s="39" t="s">
        <v>58</v>
      </c>
      <c r="D1259" s="39" t="s">
        <v>44</v>
      </c>
      <c r="E1259" s="40">
        <v>921</v>
      </c>
      <c r="F1259" s="40">
        <v>12</v>
      </c>
      <c r="G1259" s="40">
        <v>781</v>
      </c>
      <c r="H1259" s="40">
        <v>103</v>
      </c>
      <c r="I1259" s="40">
        <v>25</v>
      </c>
      <c r="J1259" s="40">
        <v>107</v>
      </c>
      <c r="K1259" s="40">
        <v>294</v>
      </c>
      <c r="L1259" s="40">
        <v>317</v>
      </c>
      <c r="M1259" s="40">
        <v>0</v>
      </c>
      <c r="N1259" s="40">
        <v>0</v>
      </c>
      <c r="O1259" s="40">
        <v>0</v>
      </c>
      <c r="P1259" s="39" t="s">
        <v>688</v>
      </c>
      <c r="Q1259" s="39" t="s">
        <v>1125</v>
      </c>
      <c r="R1259" s="39" t="s">
        <v>46</v>
      </c>
      <c r="S1259" s="39" t="s">
        <v>1126</v>
      </c>
      <c r="T1259" s="39" t="s">
        <v>1127</v>
      </c>
      <c r="U1259" s="39" t="s">
        <v>60</v>
      </c>
      <c r="V1259" s="39" t="s">
        <v>1126</v>
      </c>
      <c r="W1259" s="39" t="s">
        <v>29</v>
      </c>
      <c r="X1259" s="39" t="s">
        <v>29</v>
      </c>
      <c r="Y1259" s="39" t="s">
        <v>1126</v>
      </c>
      <c r="Z1259" s="39" t="s">
        <v>49</v>
      </c>
      <c r="AA1259" s="39" t="s">
        <v>57</v>
      </c>
      <c r="AB1259" s="39" t="s">
        <v>51</v>
      </c>
      <c r="AC1259" s="39" t="s">
        <v>1096</v>
      </c>
    </row>
    <row r="1260" spans="1:29">
      <c r="A1260" s="39" t="s">
        <v>1090</v>
      </c>
      <c r="B1260" s="39" t="s">
        <v>42</v>
      </c>
      <c r="C1260" s="39" t="s">
        <v>61</v>
      </c>
      <c r="D1260" s="39" t="s">
        <v>44</v>
      </c>
      <c r="E1260" s="40">
        <v>41</v>
      </c>
      <c r="F1260" s="40">
        <v>7</v>
      </c>
      <c r="G1260" s="40">
        <v>33</v>
      </c>
      <c r="H1260" s="40">
        <v>1</v>
      </c>
      <c r="I1260" s="40">
        <v>0</v>
      </c>
      <c r="J1260" s="40">
        <v>0</v>
      </c>
      <c r="K1260" s="40">
        <v>2</v>
      </c>
      <c r="L1260" s="40">
        <v>21</v>
      </c>
      <c r="M1260" s="40">
        <v>0</v>
      </c>
      <c r="N1260" s="40">
        <v>0</v>
      </c>
      <c r="O1260" s="40">
        <v>0</v>
      </c>
      <c r="P1260" s="39" t="s">
        <v>1128</v>
      </c>
      <c r="Q1260" s="39" t="s">
        <v>1129</v>
      </c>
      <c r="R1260" s="39" t="s">
        <v>960</v>
      </c>
      <c r="S1260" s="39" t="s">
        <v>29</v>
      </c>
      <c r="T1260" s="39" t="s">
        <v>29</v>
      </c>
      <c r="U1260" s="39" t="s">
        <v>30</v>
      </c>
      <c r="V1260" s="39" t="s">
        <v>29</v>
      </c>
      <c r="W1260" s="39" t="s">
        <v>29</v>
      </c>
      <c r="X1260" s="39" t="s">
        <v>29</v>
      </c>
      <c r="Y1260" s="39" t="s">
        <v>29</v>
      </c>
      <c r="Z1260" s="39" t="s">
        <v>49</v>
      </c>
      <c r="AA1260" s="39" t="s">
        <v>65</v>
      </c>
      <c r="AB1260" s="39" t="s">
        <v>51</v>
      </c>
      <c r="AC1260" s="39" t="s">
        <v>1096</v>
      </c>
    </row>
    <row r="1261" spans="1:29">
      <c r="A1261" s="39" t="s">
        <v>1090</v>
      </c>
      <c r="B1261" s="39" t="s">
        <v>42</v>
      </c>
      <c r="C1261" s="39" t="s">
        <v>66</v>
      </c>
      <c r="D1261" s="39" t="s">
        <v>44</v>
      </c>
      <c r="E1261" s="40">
        <v>4</v>
      </c>
      <c r="F1261" s="40">
        <v>1</v>
      </c>
      <c r="G1261" s="40">
        <v>3</v>
      </c>
      <c r="H1261" s="40">
        <v>0</v>
      </c>
      <c r="I1261" s="40">
        <v>0</v>
      </c>
      <c r="J1261" s="40">
        <v>0</v>
      </c>
      <c r="K1261" s="40">
        <v>0</v>
      </c>
      <c r="L1261" s="40">
        <v>0</v>
      </c>
      <c r="M1261" s="40">
        <v>0</v>
      </c>
      <c r="N1261" s="40">
        <v>0</v>
      </c>
      <c r="O1261" s="40">
        <v>0</v>
      </c>
      <c r="P1261" s="39" t="s">
        <v>352</v>
      </c>
      <c r="Q1261" s="39" t="s">
        <v>1053</v>
      </c>
      <c r="R1261" s="39" t="s">
        <v>29</v>
      </c>
      <c r="S1261" s="39" t="s">
        <v>29</v>
      </c>
      <c r="T1261" s="39" t="s">
        <v>29</v>
      </c>
      <c r="U1261" s="39" t="s">
        <v>29</v>
      </c>
      <c r="V1261" s="39" t="s">
        <v>29</v>
      </c>
      <c r="W1261" s="39" t="s">
        <v>29</v>
      </c>
      <c r="X1261" s="39" t="s">
        <v>29</v>
      </c>
      <c r="Y1261" s="39" t="s">
        <v>29</v>
      </c>
      <c r="Z1261" s="39" t="s">
        <v>49</v>
      </c>
      <c r="AA1261" s="39" t="s">
        <v>69</v>
      </c>
      <c r="AB1261" s="39" t="s">
        <v>51</v>
      </c>
      <c r="AC1261" s="39" t="s">
        <v>1096</v>
      </c>
    </row>
    <row r="1262" spans="1:29">
      <c r="A1262" s="39" t="s">
        <v>1090</v>
      </c>
      <c r="B1262" s="39" t="s">
        <v>42</v>
      </c>
      <c r="C1262" s="39" t="s">
        <v>70</v>
      </c>
      <c r="D1262" s="39" t="s">
        <v>44</v>
      </c>
      <c r="E1262" s="40">
        <v>597</v>
      </c>
      <c r="F1262" s="40">
        <v>14</v>
      </c>
      <c r="G1262" s="40">
        <v>491</v>
      </c>
      <c r="H1262" s="40">
        <v>80</v>
      </c>
      <c r="I1262" s="40">
        <v>12</v>
      </c>
      <c r="J1262" s="40">
        <v>74</v>
      </c>
      <c r="K1262" s="40">
        <v>213</v>
      </c>
      <c r="L1262" s="40">
        <v>190</v>
      </c>
      <c r="M1262" s="40">
        <v>0</v>
      </c>
      <c r="N1262" s="40">
        <v>0</v>
      </c>
      <c r="O1262" s="40">
        <v>0</v>
      </c>
      <c r="P1262" s="39" t="s">
        <v>1130</v>
      </c>
      <c r="Q1262" s="39" t="s">
        <v>1131</v>
      </c>
      <c r="R1262" s="39" t="s">
        <v>72</v>
      </c>
      <c r="S1262" s="39" t="s">
        <v>1132</v>
      </c>
      <c r="T1262" s="39" t="s">
        <v>1133</v>
      </c>
      <c r="U1262" s="39" t="s">
        <v>241</v>
      </c>
      <c r="V1262" s="39" t="s">
        <v>1132</v>
      </c>
      <c r="W1262" s="39" t="s">
        <v>29</v>
      </c>
      <c r="X1262" s="39" t="s">
        <v>29</v>
      </c>
      <c r="Y1262" s="39" t="s">
        <v>1132</v>
      </c>
      <c r="Z1262" s="39" t="s">
        <v>49</v>
      </c>
      <c r="AA1262" s="39" t="s">
        <v>73</v>
      </c>
      <c r="AB1262" s="39" t="s">
        <v>51</v>
      </c>
      <c r="AC1262" s="39" t="s">
        <v>1096</v>
      </c>
    </row>
    <row r="1263" spans="1:29">
      <c r="A1263" s="39" t="s">
        <v>1090</v>
      </c>
      <c r="B1263" s="39" t="s">
        <v>42</v>
      </c>
      <c r="C1263" s="39" t="s">
        <v>77</v>
      </c>
      <c r="D1263" s="39" t="s">
        <v>44</v>
      </c>
      <c r="E1263" s="40">
        <v>81</v>
      </c>
      <c r="F1263" s="40">
        <v>7</v>
      </c>
      <c r="G1263" s="40">
        <v>65</v>
      </c>
      <c r="H1263" s="40">
        <v>4</v>
      </c>
      <c r="I1263" s="40">
        <v>5</v>
      </c>
      <c r="J1263" s="40">
        <v>8</v>
      </c>
      <c r="K1263" s="40">
        <v>20</v>
      </c>
      <c r="L1263" s="40">
        <v>27</v>
      </c>
      <c r="M1263" s="40">
        <v>0</v>
      </c>
      <c r="N1263" s="40">
        <v>0</v>
      </c>
      <c r="O1263" s="40">
        <v>0</v>
      </c>
      <c r="P1263" s="39" t="s">
        <v>1034</v>
      </c>
      <c r="Q1263" s="39" t="s">
        <v>1134</v>
      </c>
      <c r="R1263" s="39" t="s">
        <v>30</v>
      </c>
      <c r="S1263" s="39" t="s">
        <v>1135</v>
      </c>
      <c r="T1263" s="39" t="s">
        <v>1136</v>
      </c>
      <c r="U1263" s="39" t="s">
        <v>352</v>
      </c>
      <c r="V1263" s="39" t="s">
        <v>1135</v>
      </c>
      <c r="W1263" s="39" t="s">
        <v>29</v>
      </c>
      <c r="X1263" s="39" t="s">
        <v>29</v>
      </c>
      <c r="Y1263" s="39" t="s">
        <v>1135</v>
      </c>
      <c r="Z1263" s="39" t="s">
        <v>49</v>
      </c>
      <c r="AA1263" s="39" t="s">
        <v>69</v>
      </c>
      <c r="AB1263" s="39" t="s">
        <v>51</v>
      </c>
      <c r="AC1263" s="39" t="s">
        <v>1096</v>
      </c>
    </row>
    <row r="1264" spans="1:29">
      <c r="A1264" s="39" t="s">
        <v>1090</v>
      </c>
      <c r="B1264" s="39" t="s">
        <v>42</v>
      </c>
      <c r="C1264" s="39" t="s">
        <v>937</v>
      </c>
      <c r="D1264" s="39" t="s">
        <v>44</v>
      </c>
      <c r="E1264" s="40">
        <v>49</v>
      </c>
      <c r="F1264" s="40">
        <v>0</v>
      </c>
      <c r="G1264" s="40">
        <v>44</v>
      </c>
      <c r="H1264" s="40">
        <v>1</v>
      </c>
      <c r="I1264" s="40">
        <v>4</v>
      </c>
      <c r="J1264" s="40">
        <v>5</v>
      </c>
      <c r="K1264" s="40">
        <v>3</v>
      </c>
      <c r="L1264" s="40">
        <v>30</v>
      </c>
      <c r="M1264" s="40">
        <v>0</v>
      </c>
      <c r="N1264" s="40">
        <v>0</v>
      </c>
      <c r="O1264" s="40">
        <v>0</v>
      </c>
      <c r="P1264" s="39" t="s">
        <v>29</v>
      </c>
      <c r="Q1264" s="39" t="s">
        <v>1137</v>
      </c>
      <c r="R1264" s="39" t="s">
        <v>960</v>
      </c>
      <c r="S1264" s="39" t="s">
        <v>1138</v>
      </c>
      <c r="T1264" s="39" t="s">
        <v>1016</v>
      </c>
      <c r="U1264" s="39" t="s">
        <v>40</v>
      </c>
      <c r="V1264" s="39" t="s">
        <v>1138</v>
      </c>
      <c r="W1264" s="39" t="s">
        <v>29</v>
      </c>
      <c r="X1264" s="39" t="s">
        <v>29</v>
      </c>
      <c r="Y1264" s="39" t="s">
        <v>1138</v>
      </c>
      <c r="Z1264" s="39" t="s">
        <v>49</v>
      </c>
      <c r="AA1264" s="39" t="s">
        <v>939</v>
      </c>
      <c r="AB1264" s="39" t="s">
        <v>51</v>
      </c>
      <c r="AC1264" s="39" t="s">
        <v>1096</v>
      </c>
    </row>
    <row r="1265" spans="1:29">
      <c r="A1265" s="39" t="s">
        <v>1090</v>
      </c>
      <c r="B1265" s="39" t="s">
        <v>42</v>
      </c>
      <c r="C1265" s="39" t="s">
        <v>940</v>
      </c>
      <c r="D1265" s="39" t="s">
        <v>44</v>
      </c>
      <c r="E1265" s="40">
        <v>40</v>
      </c>
      <c r="F1265" s="40">
        <v>0</v>
      </c>
      <c r="G1265" s="40">
        <v>38</v>
      </c>
      <c r="H1265" s="40">
        <v>1</v>
      </c>
      <c r="I1265" s="40">
        <v>1</v>
      </c>
      <c r="J1265" s="40">
        <v>2</v>
      </c>
      <c r="K1265" s="40">
        <v>4</v>
      </c>
      <c r="L1265" s="40">
        <v>24</v>
      </c>
      <c r="M1265" s="40">
        <v>0</v>
      </c>
      <c r="N1265" s="40">
        <v>0</v>
      </c>
      <c r="O1265" s="40">
        <v>0</v>
      </c>
      <c r="P1265" s="39" t="s">
        <v>29</v>
      </c>
      <c r="Q1265" s="39" t="s">
        <v>941</v>
      </c>
      <c r="R1265" s="39" t="s">
        <v>934</v>
      </c>
      <c r="S1265" s="39" t="s">
        <v>301</v>
      </c>
      <c r="T1265" s="39" t="s">
        <v>30</v>
      </c>
      <c r="U1265" s="39" t="s">
        <v>101</v>
      </c>
      <c r="V1265" s="39" t="s">
        <v>301</v>
      </c>
      <c r="W1265" s="39" t="s">
        <v>29</v>
      </c>
      <c r="X1265" s="39" t="s">
        <v>29</v>
      </c>
      <c r="Y1265" s="39" t="s">
        <v>301</v>
      </c>
      <c r="Z1265" s="39" t="s">
        <v>49</v>
      </c>
      <c r="AA1265" s="39" t="s">
        <v>942</v>
      </c>
      <c r="AB1265" s="39" t="s">
        <v>51</v>
      </c>
      <c r="AC1265" s="39" t="s">
        <v>1096</v>
      </c>
    </row>
    <row r="1266" spans="1:29">
      <c r="A1266" s="39" t="s">
        <v>1090</v>
      </c>
      <c r="B1266" s="39" t="s">
        <v>42</v>
      </c>
      <c r="C1266" s="39" t="s">
        <v>943</v>
      </c>
      <c r="D1266" s="39" t="s">
        <v>44</v>
      </c>
      <c r="E1266" s="40">
        <v>95</v>
      </c>
      <c r="F1266" s="40">
        <v>0</v>
      </c>
      <c r="G1266" s="40">
        <v>92</v>
      </c>
      <c r="H1266" s="40">
        <v>3</v>
      </c>
      <c r="I1266" s="40">
        <v>0</v>
      </c>
      <c r="J1266" s="40">
        <v>3</v>
      </c>
      <c r="K1266" s="40">
        <v>18</v>
      </c>
      <c r="L1266" s="40">
        <v>60</v>
      </c>
      <c r="M1266" s="40">
        <v>0</v>
      </c>
      <c r="N1266" s="40">
        <v>0</v>
      </c>
      <c r="O1266" s="40">
        <v>0</v>
      </c>
      <c r="P1266" s="39" t="s">
        <v>29</v>
      </c>
      <c r="Q1266" s="39" t="s">
        <v>1139</v>
      </c>
      <c r="R1266" s="39" t="s">
        <v>934</v>
      </c>
      <c r="S1266" s="39" t="s">
        <v>29</v>
      </c>
      <c r="T1266" s="39" t="s">
        <v>918</v>
      </c>
      <c r="U1266" s="39" t="s">
        <v>184</v>
      </c>
      <c r="V1266" s="39" t="s">
        <v>29</v>
      </c>
      <c r="W1266" s="39" t="s">
        <v>29</v>
      </c>
      <c r="X1266" s="39" t="s">
        <v>29</v>
      </c>
      <c r="Y1266" s="39" t="s">
        <v>29</v>
      </c>
      <c r="Z1266" s="39" t="s">
        <v>49</v>
      </c>
      <c r="AA1266" s="39" t="s">
        <v>944</v>
      </c>
      <c r="AB1266" s="39" t="s">
        <v>51</v>
      </c>
      <c r="AC1266" s="39" t="s">
        <v>1096</v>
      </c>
    </row>
    <row r="1267" spans="1:29">
      <c r="A1267" s="39" t="s">
        <v>1090</v>
      </c>
      <c r="B1267" s="39" t="s">
        <v>42</v>
      </c>
      <c r="C1267" s="39" t="s">
        <v>1140</v>
      </c>
      <c r="D1267" s="39" t="s">
        <v>44</v>
      </c>
      <c r="E1267" s="40">
        <v>19</v>
      </c>
      <c r="F1267" s="40">
        <v>19</v>
      </c>
      <c r="G1267" s="40">
        <v>0</v>
      </c>
      <c r="H1267" s="40">
        <v>0</v>
      </c>
      <c r="I1267" s="40">
        <v>0</v>
      </c>
      <c r="J1267" s="40">
        <v>0</v>
      </c>
      <c r="K1267" s="40">
        <v>0</v>
      </c>
      <c r="L1267" s="40">
        <v>0</v>
      </c>
      <c r="M1267" s="40">
        <v>0</v>
      </c>
      <c r="N1267" s="40">
        <v>0</v>
      </c>
      <c r="O1267" s="40">
        <v>0</v>
      </c>
      <c r="P1267" s="39" t="s">
        <v>75</v>
      </c>
      <c r="Q1267" s="39" t="s">
        <v>29</v>
      </c>
      <c r="R1267" s="39" t="s">
        <v>29</v>
      </c>
      <c r="S1267" s="39" t="s">
        <v>29</v>
      </c>
      <c r="T1267" s="39" t="s">
        <v>29</v>
      </c>
      <c r="U1267" s="39" t="s">
        <v>29</v>
      </c>
      <c r="V1267" s="39" t="s">
        <v>29</v>
      </c>
      <c r="W1267" s="39" t="s">
        <v>29</v>
      </c>
      <c r="X1267" s="39" t="s">
        <v>29</v>
      </c>
      <c r="Y1267" s="39" t="s">
        <v>29</v>
      </c>
      <c r="Z1267" s="39" t="s">
        <v>49</v>
      </c>
      <c r="AA1267" s="39" t="s">
        <v>1141</v>
      </c>
      <c r="AB1267" s="39" t="s">
        <v>51</v>
      </c>
      <c r="AC1267" s="39" t="s">
        <v>1096</v>
      </c>
    </row>
    <row r="1268" spans="1:29">
      <c r="A1268" s="39" t="s">
        <v>1090</v>
      </c>
      <c r="B1268" s="39" t="s">
        <v>79</v>
      </c>
      <c r="C1268" s="39" t="s">
        <v>80</v>
      </c>
      <c r="D1268" s="39" t="s">
        <v>81</v>
      </c>
      <c r="E1268" s="40">
        <v>14</v>
      </c>
      <c r="F1268" s="40">
        <v>0</v>
      </c>
      <c r="G1268" s="40">
        <v>14</v>
      </c>
      <c r="H1268" s="40">
        <v>0</v>
      </c>
      <c r="I1268" s="40">
        <v>0</v>
      </c>
      <c r="J1268" s="40">
        <v>0</v>
      </c>
      <c r="K1268" s="40">
        <v>9</v>
      </c>
      <c r="L1268" s="40">
        <v>3</v>
      </c>
      <c r="M1268" s="40">
        <v>0</v>
      </c>
      <c r="N1268" s="40">
        <v>0</v>
      </c>
      <c r="O1268" s="40">
        <v>0</v>
      </c>
      <c r="P1268" s="39" t="s">
        <v>29</v>
      </c>
      <c r="Q1268" s="39" t="s">
        <v>75</v>
      </c>
      <c r="R1268" s="39" t="s">
        <v>29</v>
      </c>
      <c r="S1268" s="39" t="s">
        <v>29</v>
      </c>
      <c r="T1268" s="39" t="s">
        <v>29</v>
      </c>
      <c r="U1268" s="39" t="s">
        <v>1142</v>
      </c>
      <c r="V1268" s="39" t="s">
        <v>29</v>
      </c>
      <c r="W1268" s="39" t="s">
        <v>29</v>
      </c>
      <c r="X1268" s="39" t="s">
        <v>29</v>
      </c>
      <c r="Y1268" s="39" t="s">
        <v>29</v>
      </c>
      <c r="Z1268" s="39" t="s">
        <v>84</v>
      </c>
      <c r="AA1268" s="39" t="s">
        <v>85</v>
      </c>
      <c r="AB1268" s="39" t="s">
        <v>86</v>
      </c>
      <c r="AC1268" s="39" t="s">
        <v>1096</v>
      </c>
    </row>
    <row r="1269" spans="1:29">
      <c r="A1269" s="39" t="s">
        <v>1090</v>
      </c>
      <c r="B1269" s="39" t="s">
        <v>79</v>
      </c>
      <c r="C1269" s="39" t="s">
        <v>87</v>
      </c>
      <c r="D1269" s="39" t="s">
        <v>81</v>
      </c>
      <c r="E1269" s="40">
        <v>64</v>
      </c>
      <c r="F1269" s="40">
        <v>2</v>
      </c>
      <c r="G1269" s="40">
        <v>58</v>
      </c>
      <c r="H1269" s="40">
        <v>3</v>
      </c>
      <c r="I1269" s="40">
        <v>1</v>
      </c>
      <c r="J1269" s="40">
        <v>2</v>
      </c>
      <c r="K1269" s="40">
        <v>25</v>
      </c>
      <c r="L1269" s="40">
        <v>21</v>
      </c>
      <c r="M1269" s="40">
        <v>0</v>
      </c>
      <c r="N1269" s="40">
        <v>0</v>
      </c>
      <c r="O1269" s="40">
        <v>0</v>
      </c>
      <c r="P1269" s="39" t="s">
        <v>1006</v>
      </c>
      <c r="Q1269" s="39" t="s">
        <v>1143</v>
      </c>
      <c r="R1269" s="39" t="s">
        <v>30</v>
      </c>
      <c r="S1269" s="39" t="s">
        <v>1144</v>
      </c>
      <c r="T1269" s="39" t="s">
        <v>1006</v>
      </c>
      <c r="U1269" s="39" t="s">
        <v>298</v>
      </c>
      <c r="V1269" s="39" t="s">
        <v>1144</v>
      </c>
      <c r="W1269" s="39" t="s">
        <v>29</v>
      </c>
      <c r="X1269" s="39" t="s">
        <v>29</v>
      </c>
      <c r="Y1269" s="39" t="s">
        <v>1144</v>
      </c>
      <c r="Z1269" s="39" t="s">
        <v>84</v>
      </c>
      <c r="AA1269" s="39" t="s">
        <v>89</v>
      </c>
      <c r="AB1269" s="39" t="s">
        <v>86</v>
      </c>
      <c r="AC1269" s="39" t="s">
        <v>1096</v>
      </c>
    </row>
    <row r="1270" spans="1:29">
      <c r="A1270" s="39" t="s">
        <v>1090</v>
      </c>
      <c r="B1270" s="39" t="s">
        <v>79</v>
      </c>
      <c r="C1270" s="39" t="s">
        <v>90</v>
      </c>
      <c r="D1270" s="39" t="s">
        <v>81</v>
      </c>
      <c r="E1270" s="40">
        <v>325</v>
      </c>
      <c r="F1270" s="40">
        <v>0</v>
      </c>
      <c r="G1270" s="40">
        <v>298</v>
      </c>
      <c r="H1270" s="40">
        <v>20</v>
      </c>
      <c r="I1270" s="40">
        <v>7</v>
      </c>
      <c r="J1270" s="40">
        <v>21</v>
      </c>
      <c r="K1270" s="40">
        <v>132</v>
      </c>
      <c r="L1270" s="40">
        <v>92</v>
      </c>
      <c r="M1270" s="40">
        <v>0</v>
      </c>
      <c r="N1270" s="40">
        <v>0</v>
      </c>
      <c r="O1270" s="40">
        <v>0</v>
      </c>
      <c r="P1270" s="39" t="s">
        <v>29</v>
      </c>
      <c r="Q1270" s="39" t="s">
        <v>1145</v>
      </c>
      <c r="R1270" s="39" t="s">
        <v>40</v>
      </c>
      <c r="S1270" s="39" t="s">
        <v>1146</v>
      </c>
      <c r="T1270" s="39" t="s">
        <v>1147</v>
      </c>
      <c r="U1270" s="39" t="s">
        <v>658</v>
      </c>
      <c r="V1270" s="39" t="s">
        <v>1146</v>
      </c>
      <c r="W1270" s="39" t="s">
        <v>29</v>
      </c>
      <c r="X1270" s="39" t="s">
        <v>29</v>
      </c>
      <c r="Y1270" s="39" t="s">
        <v>1146</v>
      </c>
      <c r="Z1270" s="39" t="s">
        <v>84</v>
      </c>
      <c r="AA1270" s="39" t="s">
        <v>95</v>
      </c>
      <c r="AB1270" s="39" t="s">
        <v>86</v>
      </c>
      <c r="AC1270" s="39" t="s">
        <v>1096</v>
      </c>
    </row>
    <row r="1271" spans="1:29">
      <c r="A1271" s="39" t="s">
        <v>1090</v>
      </c>
      <c r="B1271" s="39" t="s">
        <v>79</v>
      </c>
      <c r="C1271" s="39" t="s">
        <v>96</v>
      </c>
      <c r="D1271" s="39" t="s">
        <v>81</v>
      </c>
      <c r="E1271" s="40">
        <v>669</v>
      </c>
      <c r="F1271" s="40">
        <v>0</v>
      </c>
      <c r="G1271" s="40">
        <v>602</v>
      </c>
      <c r="H1271" s="40">
        <v>49</v>
      </c>
      <c r="I1271" s="40">
        <v>18</v>
      </c>
      <c r="J1271" s="40">
        <v>58</v>
      </c>
      <c r="K1271" s="40">
        <v>230</v>
      </c>
      <c r="L1271" s="40">
        <v>205</v>
      </c>
      <c r="M1271" s="40">
        <v>0</v>
      </c>
      <c r="N1271" s="40">
        <v>0</v>
      </c>
      <c r="O1271" s="40">
        <v>0</v>
      </c>
      <c r="P1271" s="39" t="s">
        <v>29</v>
      </c>
      <c r="Q1271" s="39" t="s">
        <v>1148</v>
      </c>
      <c r="R1271" s="39" t="s">
        <v>97</v>
      </c>
      <c r="S1271" s="39" t="s">
        <v>727</v>
      </c>
      <c r="T1271" s="39" t="s">
        <v>730</v>
      </c>
      <c r="U1271" s="39" t="s">
        <v>1149</v>
      </c>
      <c r="V1271" s="39" t="s">
        <v>727</v>
      </c>
      <c r="W1271" s="39" t="s">
        <v>29</v>
      </c>
      <c r="X1271" s="39" t="s">
        <v>29</v>
      </c>
      <c r="Y1271" s="39" t="s">
        <v>727</v>
      </c>
      <c r="Z1271" s="39" t="s">
        <v>84</v>
      </c>
      <c r="AA1271" s="39" t="s">
        <v>89</v>
      </c>
      <c r="AB1271" s="39" t="s">
        <v>86</v>
      </c>
      <c r="AC1271" s="39" t="s">
        <v>1096</v>
      </c>
    </row>
    <row r="1272" spans="1:29">
      <c r="A1272" s="39" t="s">
        <v>1090</v>
      </c>
      <c r="B1272" s="39" t="s">
        <v>79</v>
      </c>
      <c r="C1272" s="39" t="s">
        <v>949</v>
      </c>
      <c r="D1272" s="39" t="s">
        <v>81</v>
      </c>
      <c r="E1272" s="40">
        <v>133</v>
      </c>
      <c r="F1272" s="40">
        <v>0</v>
      </c>
      <c r="G1272" s="40">
        <v>116</v>
      </c>
      <c r="H1272" s="40">
        <v>9</v>
      </c>
      <c r="I1272" s="40">
        <v>8</v>
      </c>
      <c r="J1272" s="40">
        <v>17</v>
      </c>
      <c r="K1272" s="40">
        <v>52</v>
      </c>
      <c r="L1272" s="40">
        <v>38</v>
      </c>
      <c r="M1272" s="40">
        <v>0</v>
      </c>
      <c r="N1272" s="40">
        <v>0</v>
      </c>
      <c r="O1272" s="40">
        <v>0</v>
      </c>
      <c r="P1272" s="39" t="s">
        <v>29</v>
      </c>
      <c r="Q1272" s="39" t="s">
        <v>1150</v>
      </c>
      <c r="R1272" s="39" t="s">
        <v>97</v>
      </c>
      <c r="S1272" s="39" t="s">
        <v>1151</v>
      </c>
      <c r="T1272" s="39" t="s">
        <v>958</v>
      </c>
      <c r="U1272" s="39" t="s">
        <v>298</v>
      </c>
      <c r="V1272" s="39" t="s">
        <v>1151</v>
      </c>
      <c r="W1272" s="39" t="s">
        <v>29</v>
      </c>
      <c r="X1272" s="39" t="s">
        <v>29</v>
      </c>
      <c r="Y1272" s="39" t="s">
        <v>1151</v>
      </c>
      <c r="Z1272" s="39" t="s">
        <v>84</v>
      </c>
      <c r="AA1272" s="39" t="s">
        <v>952</v>
      </c>
      <c r="AB1272" s="39" t="s">
        <v>86</v>
      </c>
      <c r="AC1272" s="39" t="s">
        <v>1096</v>
      </c>
    </row>
    <row r="1273" spans="1:29">
      <c r="A1273" s="39" t="s">
        <v>1090</v>
      </c>
      <c r="B1273" s="39" t="s">
        <v>79</v>
      </c>
      <c r="C1273" s="39" t="s">
        <v>100</v>
      </c>
      <c r="D1273" s="39" t="s">
        <v>81</v>
      </c>
      <c r="E1273" s="40">
        <v>16</v>
      </c>
      <c r="F1273" s="40">
        <v>0</v>
      </c>
      <c r="G1273" s="40">
        <v>13</v>
      </c>
      <c r="H1273" s="40">
        <v>3</v>
      </c>
      <c r="I1273" s="40">
        <v>0</v>
      </c>
      <c r="J1273" s="40">
        <v>3</v>
      </c>
      <c r="K1273" s="40">
        <v>4</v>
      </c>
      <c r="L1273" s="40">
        <v>6</v>
      </c>
      <c r="M1273" s="40">
        <v>0</v>
      </c>
      <c r="N1273" s="40">
        <v>0</v>
      </c>
      <c r="O1273" s="40">
        <v>0</v>
      </c>
      <c r="P1273" s="39" t="s">
        <v>29</v>
      </c>
      <c r="Q1273" s="39" t="s">
        <v>981</v>
      </c>
      <c r="R1273" s="39" t="s">
        <v>184</v>
      </c>
      <c r="S1273" s="39" t="s">
        <v>29</v>
      </c>
      <c r="T1273" s="39" t="s">
        <v>618</v>
      </c>
      <c r="U1273" s="39" t="s">
        <v>352</v>
      </c>
      <c r="V1273" s="39" t="s">
        <v>29</v>
      </c>
      <c r="W1273" s="39" t="s">
        <v>29</v>
      </c>
      <c r="X1273" s="39" t="s">
        <v>29</v>
      </c>
      <c r="Y1273" s="39" t="s">
        <v>29</v>
      </c>
      <c r="Z1273" s="39" t="s">
        <v>84</v>
      </c>
      <c r="AA1273" s="39" t="s">
        <v>103</v>
      </c>
      <c r="AB1273" s="39" t="s">
        <v>86</v>
      </c>
      <c r="AC1273" s="39" t="s">
        <v>1096</v>
      </c>
    </row>
    <row r="1274" spans="1:29">
      <c r="A1274" s="39" t="s">
        <v>1090</v>
      </c>
      <c r="B1274" s="39" t="s">
        <v>79</v>
      </c>
      <c r="C1274" s="39" t="s">
        <v>104</v>
      </c>
      <c r="D1274" s="39" t="s">
        <v>81</v>
      </c>
      <c r="E1274" s="40">
        <v>5</v>
      </c>
      <c r="F1274" s="40">
        <v>0</v>
      </c>
      <c r="G1274" s="40">
        <v>4</v>
      </c>
      <c r="H1274" s="40">
        <v>1</v>
      </c>
      <c r="I1274" s="40">
        <v>0</v>
      </c>
      <c r="J1274" s="40">
        <v>1</v>
      </c>
      <c r="K1274" s="40">
        <v>2</v>
      </c>
      <c r="L1274" s="40">
        <v>1</v>
      </c>
      <c r="M1274" s="40">
        <v>0</v>
      </c>
      <c r="N1274" s="40">
        <v>0</v>
      </c>
      <c r="O1274" s="40">
        <v>0</v>
      </c>
      <c r="P1274" s="39" t="s">
        <v>29</v>
      </c>
      <c r="Q1274" s="39" t="s">
        <v>954</v>
      </c>
      <c r="R1274" s="39" t="s">
        <v>68</v>
      </c>
      <c r="S1274" s="39" t="s">
        <v>29</v>
      </c>
      <c r="T1274" s="39" t="s">
        <v>68</v>
      </c>
      <c r="U1274" s="39" t="s">
        <v>124</v>
      </c>
      <c r="V1274" s="39" t="s">
        <v>29</v>
      </c>
      <c r="W1274" s="39" t="s">
        <v>29</v>
      </c>
      <c r="X1274" s="39" t="s">
        <v>29</v>
      </c>
      <c r="Y1274" s="39" t="s">
        <v>29</v>
      </c>
      <c r="Z1274" s="39" t="s">
        <v>84</v>
      </c>
      <c r="AA1274" s="39" t="s">
        <v>105</v>
      </c>
      <c r="AB1274" s="39" t="s">
        <v>86</v>
      </c>
      <c r="AC1274" s="39" t="s">
        <v>1096</v>
      </c>
    </row>
    <row r="1275" spans="1:29">
      <c r="A1275" s="39" t="s">
        <v>1090</v>
      </c>
      <c r="B1275" s="39" t="s">
        <v>79</v>
      </c>
      <c r="C1275" s="39" t="s">
        <v>106</v>
      </c>
      <c r="D1275" s="39" t="s">
        <v>81</v>
      </c>
      <c r="E1275" s="40">
        <v>6</v>
      </c>
      <c r="F1275" s="40">
        <v>0</v>
      </c>
      <c r="G1275" s="40">
        <v>5</v>
      </c>
      <c r="H1275" s="40">
        <v>1</v>
      </c>
      <c r="I1275" s="40">
        <v>0</v>
      </c>
      <c r="J1275" s="40">
        <v>1</v>
      </c>
      <c r="K1275" s="40">
        <v>1</v>
      </c>
      <c r="L1275" s="40">
        <v>3</v>
      </c>
      <c r="M1275" s="40">
        <v>0</v>
      </c>
      <c r="N1275" s="40">
        <v>0</v>
      </c>
      <c r="O1275" s="40">
        <v>0</v>
      </c>
      <c r="P1275" s="39" t="s">
        <v>29</v>
      </c>
      <c r="Q1275" s="39" t="s">
        <v>932</v>
      </c>
      <c r="R1275" s="39" t="s">
        <v>189</v>
      </c>
      <c r="S1275" s="39" t="s">
        <v>29</v>
      </c>
      <c r="T1275" s="39" t="s">
        <v>297</v>
      </c>
      <c r="U1275" s="39" t="s">
        <v>189</v>
      </c>
      <c r="V1275" s="39" t="s">
        <v>29</v>
      </c>
      <c r="W1275" s="39" t="s">
        <v>29</v>
      </c>
      <c r="X1275" s="39" t="s">
        <v>29</v>
      </c>
      <c r="Y1275" s="39" t="s">
        <v>29</v>
      </c>
      <c r="Z1275" s="39" t="s">
        <v>84</v>
      </c>
      <c r="AA1275" s="39" t="s">
        <v>107</v>
      </c>
      <c r="AB1275" s="39" t="s">
        <v>86</v>
      </c>
      <c r="AC1275" s="39" t="s">
        <v>1096</v>
      </c>
    </row>
    <row r="1276" spans="1:29">
      <c r="A1276" s="39" t="s">
        <v>1090</v>
      </c>
      <c r="B1276" s="39" t="s">
        <v>79</v>
      </c>
      <c r="C1276" s="39" t="s">
        <v>112</v>
      </c>
      <c r="D1276" s="39" t="s">
        <v>81</v>
      </c>
      <c r="E1276" s="40">
        <v>45</v>
      </c>
      <c r="F1276" s="40">
        <v>0</v>
      </c>
      <c r="G1276" s="40">
        <v>41</v>
      </c>
      <c r="H1276" s="40">
        <v>4</v>
      </c>
      <c r="I1276" s="40">
        <v>0</v>
      </c>
      <c r="J1276" s="40">
        <v>3</v>
      </c>
      <c r="K1276" s="40">
        <v>18</v>
      </c>
      <c r="L1276" s="40">
        <v>13</v>
      </c>
      <c r="M1276" s="40">
        <v>0</v>
      </c>
      <c r="N1276" s="40">
        <v>0</v>
      </c>
      <c r="O1276" s="40">
        <v>0</v>
      </c>
      <c r="P1276" s="39" t="s">
        <v>29</v>
      </c>
      <c r="Q1276" s="39" t="s">
        <v>1023</v>
      </c>
      <c r="R1276" s="39" t="s">
        <v>38</v>
      </c>
      <c r="S1276" s="39" t="s">
        <v>29</v>
      </c>
      <c r="T1276" s="39" t="s">
        <v>935</v>
      </c>
      <c r="U1276" s="39" t="s">
        <v>124</v>
      </c>
      <c r="V1276" s="39" t="s">
        <v>29</v>
      </c>
      <c r="W1276" s="39" t="s">
        <v>29</v>
      </c>
      <c r="X1276" s="39" t="s">
        <v>29</v>
      </c>
      <c r="Y1276" s="39" t="s">
        <v>29</v>
      </c>
      <c r="Z1276" s="39" t="s">
        <v>84</v>
      </c>
      <c r="AA1276" s="39" t="s">
        <v>115</v>
      </c>
      <c r="AB1276" s="39" t="s">
        <v>86</v>
      </c>
      <c r="AC1276" s="39" t="s">
        <v>1096</v>
      </c>
    </row>
    <row r="1277" spans="1:29">
      <c r="A1277" s="39" t="s">
        <v>1090</v>
      </c>
      <c r="B1277" s="39" t="s">
        <v>79</v>
      </c>
      <c r="C1277" s="39" t="s">
        <v>116</v>
      </c>
      <c r="D1277" s="39" t="s">
        <v>81</v>
      </c>
      <c r="E1277" s="40">
        <v>18</v>
      </c>
      <c r="F1277" s="40">
        <v>5</v>
      </c>
      <c r="G1277" s="40">
        <v>12</v>
      </c>
      <c r="H1277" s="40">
        <v>0</v>
      </c>
      <c r="I1277" s="40">
        <v>1</v>
      </c>
      <c r="J1277" s="40">
        <v>1</v>
      </c>
      <c r="K1277" s="40">
        <v>1</v>
      </c>
      <c r="L1277" s="40">
        <v>8</v>
      </c>
      <c r="M1277" s="40">
        <v>0</v>
      </c>
      <c r="N1277" s="40">
        <v>0</v>
      </c>
      <c r="O1277" s="40">
        <v>0</v>
      </c>
      <c r="P1277" s="39" t="s">
        <v>1152</v>
      </c>
      <c r="Q1277" s="39" t="s">
        <v>109</v>
      </c>
      <c r="R1277" s="39" t="s">
        <v>29</v>
      </c>
      <c r="S1277" s="39" t="s">
        <v>933</v>
      </c>
      <c r="T1277" s="39" t="s">
        <v>933</v>
      </c>
      <c r="U1277" s="39" t="s">
        <v>40</v>
      </c>
      <c r="V1277" s="39" t="s">
        <v>933</v>
      </c>
      <c r="W1277" s="39" t="s">
        <v>29</v>
      </c>
      <c r="X1277" s="39" t="s">
        <v>29</v>
      </c>
      <c r="Y1277" s="39" t="s">
        <v>933</v>
      </c>
      <c r="Z1277" s="39" t="s">
        <v>84</v>
      </c>
      <c r="AA1277" s="39" t="s">
        <v>117</v>
      </c>
      <c r="AB1277" s="39" t="s">
        <v>86</v>
      </c>
      <c r="AC1277" s="39" t="s">
        <v>1096</v>
      </c>
    </row>
    <row r="1278" spans="1:29">
      <c r="A1278" s="39" t="s">
        <v>1090</v>
      </c>
      <c r="B1278" s="39" t="s">
        <v>79</v>
      </c>
      <c r="C1278" s="39" t="s">
        <v>118</v>
      </c>
      <c r="D1278" s="39" t="s">
        <v>81</v>
      </c>
      <c r="E1278" s="40">
        <v>67</v>
      </c>
      <c r="F1278" s="40">
        <v>0</v>
      </c>
      <c r="G1278" s="40">
        <v>64</v>
      </c>
      <c r="H1278" s="40">
        <v>1</v>
      </c>
      <c r="I1278" s="40">
        <v>2</v>
      </c>
      <c r="J1278" s="40">
        <v>0</v>
      </c>
      <c r="K1278" s="40">
        <v>2</v>
      </c>
      <c r="L1278" s="40">
        <v>47</v>
      </c>
      <c r="M1278" s="40">
        <v>0</v>
      </c>
      <c r="N1278" s="40">
        <v>0</v>
      </c>
      <c r="O1278" s="40">
        <v>0</v>
      </c>
      <c r="P1278" s="39" t="s">
        <v>29</v>
      </c>
      <c r="Q1278" s="39" t="s">
        <v>1153</v>
      </c>
      <c r="R1278" s="39" t="s">
        <v>957</v>
      </c>
      <c r="S1278" s="39" t="s">
        <v>1154</v>
      </c>
      <c r="T1278" s="39" t="s">
        <v>29</v>
      </c>
      <c r="U1278" s="39" t="s">
        <v>934</v>
      </c>
      <c r="V1278" s="39" t="s">
        <v>1154</v>
      </c>
      <c r="W1278" s="39" t="s">
        <v>29</v>
      </c>
      <c r="X1278" s="39" t="s">
        <v>29</v>
      </c>
      <c r="Y1278" s="39" t="s">
        <v>1154</v>
      </c>
      <c r="Z1278" s="39" t="s">
        <v>84</v>
      </c>
      <c r="AA1278" s="39" t="s">
        <v>119</v>
      </c>
      <c r="AB1278" s="39" t="s">
        <v>86</v>
      </c>
      <c r="AC1278" s="39" t="s">
        <v>1096</v>
      </c>
    </row>
    <row r="1279" spans="1:29">
      <c r="A1279" s="39" t="s">
        <v>1090</v>
      </c>
      <c r="B1279" s="39" t="s">
        <v>79</v>
      </c>
      <c r="C1279" s="39" t="s">
        <v>120</v>
      </c>
      <c r="D1279" s="39" t="s">
        <v>81</v>
      </c>
      <c r="E1279" s="40">
        <v>200</v>
      </c>
      <c r="F1279" s="40">
        <v>0</v>
      </c>
      <c r="G1279" s="40">
        <v>180</v>
      </c>
      <c r="H1279" s="40">
        <v>15</v>
      </c>
      <c r="I1279" s="40">
        <v>5</v>
      </c>
      <c r="J1279" s="40">
        <v>14</v>
      </c>
      <c r="K1279" s="40">
        <v>69</v>
      </c>
      <c r="L1279" s="40">
        <v>68</v>
      </c>
      <c r="M1279" s="40">
        <v>0</v>
      </c>
      <c r="N1279" s="40">
        <v>0</v>
      </c>
      <c r="O1279" s="40">
        <v>0</v>
      </c>
      <c r="P1279" s="39" t="s">
        <v>29</v>
      </c>
      <c r="Q1279" s="39" t="s">
        <v>1071</v>
      </c>
      <c r="R1279" s="39" t="s">
        <v>82</v>
      </c>
      <c r="S1279" s="39" t="s">
        <v>301</v>
      </c>
      <c r="T1279" s="39" t="s">
        <v>97</v>
      </c>
      <c r="U1279" s="39" t="s">
        <v>247</v>
      </c>
      <c r="V1279" s="39" t="s">
        <v>301</v>
      </c>
      <c r="W1279" s="39" t="s">
        <v>29</v>
      </c>
      <c r="X1279" s="39" t="s">
        <v>29</v>
      </c>
      <c r="Y1279" s="39" t="s">
        <v>301</v>
      </c>
      <c r="Z1279" s="39" t="s">
        <v>84</v>
      </c>
      <c r="AA1279" s="39" t="s">
        <v>103</v>
      </c>
      <c r="AB1279" s="39" t="s">
        <v>86</v>
      </c>
      <c r="AC1279" s="39" t="s">
        <v>1096</v>
      </c>
    </row>
    <row r="1280" spans="1:29">
      <c r="A1280" s="39" t="s">
        <v>1090</v>
      </c>
      <c r="B1280" s="39" t="s">
        <v>79</v>
      </c>
      <c r="C1280" s="39" t="s">
        <v>959</v>
      </c>
      <c r="D1280" s="39" t="s">
        <v>81</v>
      </c>
      <c r="E1280" s="40">
        <v>68</v>
      </c>
      <c r="F1280" s="40">
        <v>0</v>
      </c>
      <c r="G1280" s="40">
        <v>67</v>
      </c>
      <c r="H1280" s="40">
        <v>0</v>
      </c>
      <c r="I1280" s="40">
        <v>1</v>
      </c>
      <c r="J1280" s="40">
        <v>0</v>
      </c>
      <c r="K1280" s="40">
        <v>5</v>
      </c>
      <c r="L1280" s="40">
        <v>39</v>
      </c>
      <c r="M1280" s="40">
        <v>0</v>
      </c>
      <c r="N1280" s="40">
        <v>0</v>
      </c>
      <c r="O1280" s="40">
        <v>0</v>
      </c>
      <c r="P1280" s="39" t="s">
        <v>29</v>
      </c>
      <c r="Q1280" s="39" t="s">
        <v>956</v>
      </c>
      <c r="R1280" s="39" t="s">
        <v>29</v>
      </c>
      <c r="S1280" s="39" t="s">
        <v>715</v>
      </c>
      <c r="T1280" s="39" t="s">
        <v>29</v>
      </c>
      <c r="U1280" s="39" t="s">
        <v>97</v>
      </c>
      <c r="V1280" s="39" t="s">
        <v>715</v>
      </c>
      <c r="W1280" s="39" t="s">
        <v>29</v>
      </c>
      <c r="X1280" s="39" t="s">
        <v>29</v>
      </c>
      <c r="Y1280" s="39" t="s">
        <v>715</v>
      </c>
      <c r="Z1280" s="39" t="s">
        <v>84</v>
      </c>
      <c r="AA1280" s="39" t="s">
        <v>117</v>
      </c>
      <c r="AB1280" s="39" t="s">
        <v>86</v>
      </c>
      <c r="AC1280" s="39" t="s">
        <v>1096</v>
      </c>
    </row>
    <row r="1281" spans="1:29">
      <c r="A1281" s="39" t="s">
        <v>1090</v>
      </c>
      <c r="B1281" s="39" t="s">
        <v>79</v>
      </c>
      <c r="C1281" s="39" t="s">
        <v>961</v>
      </c>
      <c r="D1281" s="39" t="s">
        <v>81</v>
      </c>
      <c r="E1281" s="40">
        <v>49</v>
      </c>
      <c r="F1281" s="40">
        <v>0</v>
      </c>
      <c r="G1281" s="40">
        <v>46</v>
      </c>
      <c r="H1281" s="40">
        <v>2</v>
      </c>
      <c r="I1281" s="40">
        <v>1</v>
      </c>
      <c r="J1281" s="40">
        <v>1</v>
      </c>
      <c r="K1281" s="40">
        <v>9</v>
      </c>
      <c r="L1281" s="40">
        <v>24</v>
      </c>
      <c r="M1281" s="40">
        <v>0</v>
      </c>
      <c r="N1281" s="40">
        <v>0</v>
      </c>
      <c r="O1281" s="40">
        <v>0</v>
      </c>
      <c r="P1281" s="39" t="s">
        <v>29</v>
      </c>
      <c r="Q1281" s="39" t="s">
        <v>1024</v>
      </c>
      <c r="R1281" s="39" t="s">
        <v>53</v>
      </c>
      <c r="S1281" s="39" t="s">
        <v>681</v>
      </c>
      <c r="T1281" s="39" t="s">
        <v>681</v>
      </c>
      <c r="U1281" s="39" t="s">
        <v>114</v>
      </c>
      <c r="V1281" s="39" t="s">
        <v>681</v>
      </c>
      <c r="W1281" s="39" t="s">
        <v>29</v>
      </c>
      <c r="X1281" s="39" t="s">
        <v>29</v>
      </c>
      <c r="Y1281" s="39" t="s">
        <v>681</v>
      </c>
      <c r="Z1281" s="39" t="s">
        <v>84</v>
      </c>
      <c r="AA1281" s="39" t="s">
        <v>107</v>
      </c>
      <c r="AB1281" s="39" t="s">
        <v>86</v>
      </c>
      <c r="AC1281" s="39" t="s">
        <v>1096</v>
      </c>
    </row>
    <row r="1282" spans="1:29">
      <c r="A1282" s="39" t="s">
        <v>1090</v>
      </c>
      <c r="B1282" s="39" t="s">
        <v>121</v>
      </c>
      <c r="C1282" s="39" t="s">
        <v>122</v>
      </c>
      <c r="D1282" s="39" t="s">
        <v>123</v>
      </c>
      <c r="E1282" s="40">
        <v>23</v>
      </c>
      <c r="F1282" s="40">
        <v>0</v>
      </c>
      <c r="G1282" s="40">
        <v>18</v>
      </c>
      <c r="H1282" s="40">
        <v>3</v>
      </c>
      <c r="I1282" s="40">
        <v>2</v>
      </c>
      <c r="J1282" s="40">
        <v>5</v>
      </c>
      <c r="K1282" s="40">
        <v>5</v>
      </c>
      <c r="L1282" s="40">
        <v>13</v>
      </c>
      <c r="M1282" s="40">
        <v>0</v>
      </c>
      <c r="N1282" s="40">
        <v>0</v>
      </c>
      <c r="O1282" s="40">
        <v>0</v>
      </c>
      <c r="P1282" s="39" t="s">
        <v>29</v>
      </c>
      <c r="Q1282" s="39" t="s">
        <v>1155</v>
      </c>
      <c r="R1282" s="39" t="s">
        <v>72</v>
      </c>
      <c r="S1282" s="39" t="s">
        <v>543</v>
      </c>
      <c r="T1282" s="39" t="s">
        <v>764</v>
      </c>
      <c r="U1282" s="39" t="s">
        <v>147</v>
      </c>
      <c r="V1282" s="39" t="s">
        <v>543</v>
      </c>
      <c r="W1282" s="39" t="s">
        <v>29</v>
      </c>
      <c r="X1282" s="39" t="s">
        <v>29</v>
      </c>
      <c r="Y1282" s="39" t="s">
        <v>543</v>
      </c>
      <c r="Z1282" s="39" t="s">
        <v>125</v>
      </c>
      <c r="AA1282" s="39" t="s">
        <v>126</v>
      </c>
      <c r="AB1282" s="39" t="s">
        <v>127</v>
      </c>
      <c r="AC1282" s="39" t="s">
        <v>1096</v>
      </c>
    </row>
    <row r="1283" spans="1:29">
      <c r="A1283" s="39" t="s">
        <v>1090</v>
      </c>
      <c r="B1283" s="39" t="s">
        <v>121</v>
      </c>
      <c r="C1283" s="39" t="s">
        <v>128</v>
      </c>
      <c r="D1283" s="39" t="s">
        <v>123</v>
      </c>
      <c r="E1283" s="40">
        <v>1306</v>
      </c>
      <c r="F1283" s="40">
        <v>3</v>
      </c>
      <c r="G1283" s="40">
        <v>1166</v>
      </c>
      <c r="H1283" s="40">
        <v>108</v>
      </c>
      <c r="I1283" s="40">
        <v>29</v>
      </c>
      <c r="J1283" s="40">
        <v>116</v>
      </c>
      <c r="K1283" s="40">
        <v>442</v>
      </c>
      <c r="L1283" s="40">
        <v>455</v>
      </c>
      <c r="M1283" s="40">
        <v>0</v>
      </c>
      <c r="N1283" s="40">
        <v>0</v>
      </c>
      <c r="O1283" s="40">
        <v>0</v>
      </c>
      <c r="P1283" s="39" t="s">
        <v>1156</v>
      </c>
      <c r="Q1283" s="39" t="s">
        <v>1157</v>
      </c>
      <c r="R1283" s="39" t="s">
        <v>82</v>
      </c>
      <c r="S1283" s="39" t="s">
        <v>131</v>
      </c>
      <c r="T1283" s="39" t="s">
        <v>1158</v>
      </c>
      <c r="U1283" s="39" t="s">
        <v>1149</v>
      </c>
      <c r="V1283" s="39" t="s">
        <v>131</v>
      </c>
      <c r="W1283" s="39" t="s">
        <v>29</v>
      </c>
      <c r="X1283" s="39" t="s">
        <v>29</v>
      </c>
      <c r="Y1283" s="39" t="s">
        <v>131</v>
      </c>
      <c r="Z1283" s="39" t="s">
        <v>125</v>
      </c>
      <c r="AA1283" s="39" t="s">
        <v>132</v>
      </c>
      <c r="AB1283" s="39" t="s">
        <v>127</v>
      </c>
      <c r="AC1283" s="39" t="s">
        <v>1096</v>
      </c>
    </row>
    <row r="1284" spans="1:29">
      <c r="A1284" s="39" t="s">
        <v>1090</v>
      </c>
      <c r="B1284" s="39" t="s">
        <v>121</v>
      </c>
      <c r="C1284" s="39" t="s">
        <v>133</v>
      </c>
      <c r="D1284" s="39" t="s">
        <v>123</v>
      </c>
      <c r="E1284" s="40">
        <v>389</v>
      </c>
      <c r="F1284" s="40">
        <v>0</v>
      </c>
      <c r="G1284" s="40">
        <v>364</v>
      </c>
      <c r="H1284" s="40">
        <v>19</v>
      </c>
      <c r="I1284" s="40">
        <v>6</v>
      </c>
      <c r="J1284" s="40">
        <v>21</v>
      </c>
      <c r="K1284" s="40">
        <v>120</v>
      </c>
      <c r="L1284" s="40">
        <v>144</v>
      </c>
      <c r="M1284" s="40">
        <v>0</v>
      </c>
      <c r="N1284" s="40">
        <v>0</v>
      </c>
      <c r="O1284" s="40">
        <v>0</v>
      </c>
      <c r="P1284" s="39" t="s">
        <v>29</v>
      </c>
      <c r="Q1284" s="39" t="s">
        <v>1159</v>
      </c>
      <c r="R1284" s="39" t="s">
        <v>30</v>
      </c>
      <c r="S1284" s="39" t="s">
        <v>990</v>
      </c>
      <c r="T1284" s="39" t="s">
        <v>1160</v>
      </c>
      <c r="U1284" s="39" t="s">
        <v>163</v>
      </c>
      <c r="V1284" s="39" t="s">
        <v>990</v>
      </c>
      <c r="W1284" s="39" t="s">
        <v>29</v>
      </c>
      <c r="X1284" s="39" t="s">
        <v>29</v>
      </c>
      <c r="Y1284" s="39" t="s">
        <v>990</v>
      </c>
      <c r="Z1284" s="39" t="s">
        <v>125</v>
      </c>
      <c r="AA1284" s="39" t="s">
        <v>135</v>
      </c>
      <c r="AB1284" s="39" t="s">
        <v>127</v>
      </c>
      <c r="AC1284" s="39" t="s">
        <v>1096</v>
      </c>
    </row>
    <row r="1285" spans="1:29">
      <c r="A1285" s="39" t="s">
        <v>1090</v>
      </c>
      <c r="B1285" s="39" t="s">
        <v>121</v>
      </c>
      <c r="C1285" s="39" t="s">
        <v>136</v>
      </c>
      <c r="D1285" s="39" t="s">
        <v>123</v>
      </c>
      <c r="E1285" s="40">
        <v>390</v>
      </c>
      <c r="F1285" s="40">
        <v>3</v>
      </c>
      <c r="G1285" s="40">
        <v>331</v>
      </c>
      <c r="H1285" s="40">
        <v>41</v>
      </c>
      <c r="I1285" s="40">
        <v>15</v>
      </c>
      <c r="J1285" s="40">
        <v>48</v>
      </c>
      <c r="K1285" s="40">
        <v>133</v>
      </c>
      <c r="L1285" s="40">
        <v>145</v>
      </c>
      <c r="M1285" s="40">
        <v>0</v>
      </c>
      <c r="N1285" s="40">
        <v>0</v>
      </c>
      <c r="O1285" s="40">
        <v>0</v>
      </c>
      <c r="P1285" s="39" t="s">
        <v>520</v>
      </c>
      <c r="Q1285" s="39" t="s">
        <v>1161</v>
      </c>
      <c r="R1285" s="39" t="s">
        <v>46</v>
      </c>
      <c r="S1285" s="39" t="s">
        <v>166</v>
      </c>
      <c r="T1285" s="39" t="s">
        <v>1162</v>
      </c>
      <c r="U1285" s="39" t="s">
        <v>1149</v>
      </c>
      <c r="V1285" s="39" t="s">
        <v>166</v>
      </c>
      <c r="W1285" s="39" t="s">
        <v>29</v>
      </c>
      <c r="X1285" s="39" t="s">
        <v>29</v>
      </c>
      <c r="Y1285" s="39" t="s">
        <v>166</v>
      </c>
      <c r="Z1285" s="39" t="s">
        <v>125</v>
      </c>
      <c r="AA1285" s="39" t="s">
        <v>137</v>
      </c>
      <c r="AB1285" s="39" t="s">
        <v>127</v>
      </c>
      <c r="AC1285" s="39" t="s">
        <v>1096</v>
      </c>
    </row>
    <row r="1286" spans="1:29">
      <c r="A1286" s="39" t="s">
        <v>1090</v>
      </c>
      <c r="B1286" s="39" t="s">
        <v>121</v>
      </c>
      <c r="C1286" s="39" t="s">
        <v>138</v>
      </c>
      <c r="D1286" s="39" t="s">
        <v>123</v>
      </c>
      <c r="E1286" s="40">
        <v>306</v>
      </c>
      <c r="F1286" s="40">
        <v>1</v>
      </c>
      <c r="G1286" s="40">
        <v>263</v>
      </c>
      <c r="H1286" s="40">
        <v>32</v>
      </c>
      <c r="I1286" s="40">
        <v>10</v>
      </c>
      <c r="J1286" s="40">
        <v>34</v>
      </c>
      <c r="K1286" s="40">
        <v>84</v>
      </c>
      <c r="L1286" s="40">
        <v>120</v>
      </c>
      <c r="M1286" s="40">
        <v>0</v>
      </c>
      <c r="N1286" s="40">
        <v>0</v>
      </c>
      <c r="O1286" s="40">
        <v>0</v>
      </c>
      <c r="P1286" s="39" t="s">
        <v>1163</v>
      </c>
      <c r="Q1286" s="39" t="s">
        <v>1164</v>
      </c>
      <c r="R1286" s="39" t="s">
        <v>101</v>
      </c>
      <c r="S1286" s="39" t="s">
        <v>1165</v>
      </c>
      <c r="T1286" s="39" t="s">
        <v>931</v>
      </c>
      <c r="U1286" s="39" t="s">
        <v>31</v>
      </c>
      <c r="V1286" s="39" t="s">
        <v>1165</v>
      </c>
      <c r="W1286" s="39" t="s">
        <v>29</v>
      </c>
      <c r="X1286" s="39" t="s">
        <v>29</v>
      </c>
      <c r="Y1286" s="39" t="s">
        <v>1165</v>
      </c>
      <c r="Z1286" s="39" t="s">
        <v>125</v>
      </c>
      <c r="AA1286" s="39" t="s">
        <v>140</v>
      </c>
      <c r="AB1286" s="39" t="s">
        <v>127</v>
      </c>
      <c r="AC1286" s="39" t="s">
        <v>1096</v>
      </c>
    </row>
    <row r="1287" spans="1:29">
      <c r="A1287" s="39" t="s">
        <v>1090</v>
      </c>
      <c r="B1287" s="39" t="s">
        <v>121</v>
      </c>
      <c r="C1287" s="39" t="s">
        <v>141</v>
      </c>
      <c r="D1287" s="39" t="s">
        <v>123</v>
      </c>
      <c r="E1287" s="40">
        <v>296</v>
      </c>
      <c r="F1287" s="40">
        <v>1</v>
      </c>
      <c r="G1287" s="40">
        <v>252</v>
      </c>
      <c r="H1287" s="40">
        <v>37</v>
      </c>
      <c r="I1287" s="40">
        <v>6</v>
      </c>
      <c r="J1287" s="40">
        <v>38</v>
      </c>
      <c r="K1287" s="40">
        <v>112</v>
      </c>
      <c r="L1287" s="40">
        <v>85</v>
      </c>
      <c r="M1287" s="40">
        <v>0</v>
      </c>
      <c r="N1287" s="40">
        <v>0</v>
      </c>
      <c r="O1287" s="40">
        <v>0</v>
      </c>
      <c r="P1287" s="39" t="s">
        <v>1166</v>
      </c>
      <c r="Q1287" s="39" t="s">
        <v>1118</v>
      </c>
      <c r="R1287" s="39" t="s">
        <v>72</v>
      </c>
      <c r="S1287" s="39" t="s">
        <v>1167</v>
      </c>
      <c r="T1287" s="39" t="s">
        <v>987</v>
      </c>
      <c r="U1287" s="39" t="s">
        <v>56</v>
      </c>
      <c r="V1287" s="39" t="s">
        <v>1167</v>
      </c>
      <c r="W1287" s="39" t="s">
        <v>29</v>
      </c>
      <c r="X1287" s="39" t="s">
        <v>29</v>
      </c>
      <c r="Y1287" s="39" t="s">
        <v>1167</v>
      </c>
      <c r="Z1287" s="39" t="s">
        <v>125</v>
      </c>
      <c r="AA1287" s="39" t="s">
        <v>143</v>
      </c>
      <c r="AB1287" s="39" t="s">
        <v>127</v>
      </c>
      <c r="AC1287" s="39" t="s">
        <v>1096</v>
      </c>
    </row>
    <row r="1288" spans="1:29">
      <c r="A1288" s="39" t="s">
        <v>1090</v>
      </c>
      <c r="B1288" s="39" t="s">
        <v>121</v>
      </c>
      <c r="C1288" s="39" t="s">
        <v>1168</v>
      </c>
      <c r="D1288" s="39" t="s">
        <v>123</v>
      </c>
      <c r="E1288" s="40">
        <v>126</v>
      </c>
      <c r="F1288" s="40">
        <v>0</v>
      </c>
      <c r="G1288" s="40">
        <v>110</v>
      </c>
      <c r="H1288" s="40">
        <v>9</v>
      </c>
      <c r="I1288" s="40">
        <v>7</v>
      </c>
      <c r="J1288" s="40">
        <v>14</v>
      </c>
      <c r="K1288" s="40">
        <v>38</v>
      </c>
      <c r="L1288" s="40">
        <v>50</v>
      </c>
      <c r="M1288" s="40">
        <v>0</v>
      </c>
      <c r="N1288" s="40">
        <v>0</v>
      </c>
      <c r="O1288" s="40">
        <v>0</v>
      </c>
      <c r="P1288" s="39" t="s">
        <v>29</v>
      </c>
      <c r="Q1288" s="39" t="s">
        <v>1169</v>
      </c>
      <c r="R1288" s="39" t="s">
        <v>97</v>
      </c>
      <c r="S1288" s="39" t="s">
        <v>933</v>
      </c>
      <c r="T1288" s="39" t="s">
        <v>931</v>
      </c>
      <c r="U1288" s="39" t="s">
        <v>94</v>
      </c>
      <c r="V1288" s="39" t="s">
        <v>933</v>
      </c>
      <c r="W1288" s="39" t="s">
        <v>29</v>
      </c>
      <c r="X1288" s="39" t="s">
        <v>29</v>
      </c>
      <c r="Y1288" s="39" t="s">
        <v>933</v>
      </c>
      <c r="Z1288" s="39" t="s">
        <v>125</v>
      </c>
      <c r="AA1288" s="39" t="s">
        <v>140</v>
      </c>
      <c r="AB1288" s="39" t="s">
        <v>127</v>
      </c>
      <c r="AC1288" s="39" t="s">
        <v>1096</v>
      </c>
    </row>
    <row r="1289" spans="1:29">
      <c r="A1289" s="39" t="s">
        <v>1090</v>
      </c>
      <c r="B1289" s="39" t="s">
        <v>121</v>
      </c>
      <c r="C1289" s="39" t="s">
        <v>1170</v>
      </c>
      <c r="D1289" s="39" t="s">
        <v>123</v>
      </c>
      <c r="E1289" s="40">
        <v>128</v>
      </c>
      <c r="F1289" s="40">
        <v>0</v>
      </c>
      <c r="G1289" s="40">
        <v>106</v>
      </c>
      <c r="H1289" s="40">
        <v>22</v>
      </c>
      <c r="I1289" s="40">
        <v>0</v>
      </c>
      <c r="J1289" s="40">
        <v>22</v>
      </c>
      <c r="K1289" s="40">
        <v>47</v>
      </c>
      <c r="L1289" s="40">
        <v>33</v>
      </c>
      <c r="M1289" s="40">
        <v>0</v>
      </c>
      <c r="N1289" s="40">
        <v>0</v>
      </c>
      <c r="O1289" s="40">
        <v>0</v>
      </c>
      <c r="P1289" s="39" t="s">
        <v>29</v>
      </c>
      <c r="Q1289" s="39" t="s">
        <v>1171</v>
      </c>
      <c r="R1289" s="39" t="s">
        <v>189</v>
      </c>
      <c r="S1289" s="39" t="s">
        <v>29</v>
      </c>
      <c r="T1289" s="39" t="s">
        <v>1172</v>
      </c>
      <c r="U1289" s="39" t="s">
        <v>83</v>
      </c>
      <c r="V1289" s="39" t="s">
        <v>29</v>
      </c>
      <c r="W1289" s="39" t="s">
        <v>29</v>
      </c>
      <c r="X1289" s="39" t="s">
        <v>29</v>
      </c>
      <c r="Y1289" s="39" t="s">
        <v>29</v>
      </c>
      <c r="Z1289" s="39" t="s">
        <v>125</v>
      </c>
      <c r="AA1289" s="39" t="s">
        <v>143</v>
      </c>
      <c r="AB1289" s="39" t="s">
        <v>127</v>
      </c>
      <c r="AC1289" s="39" t="s">
        <v>1096</v>
      </c>
    </row>
    <row r="1290" spans="1:29">
      <c r="A1290" s="39" t="s">
        <v>1090</v>
      </c>
      <c r="B1290" s="39" t="s">
        <v>121</v>
      </c>
      <c r="C1290" s="39" t="s">
        <v>144</v>
      </c>
      <c r="D1290" s="39" t="s">
        <v>123</v>
      </c>
      <c r="E1290" s="40">
        <v>48</v>
      </c>
      <c r="F1290" s="40">
        <v>3</v>
      </c>
      <c r="G1290" s="40">
        <v>45</v>
      </c>
      <c r="H1290" s="40">
        <v>0</v>
      </c>
      <c r="I1290" s="40">
        <v>0</v>
      </c>
      <c r="J1290" s="40">
        <v>0</v>
      </c>
      <c r="K1290" s="40">
        <v>4</v>
      </c>
      <c r="L1290" s="40">
        <v>24</v>
      </c>
      <c r="M1290" s="40">
        <v>0</v>
      </c>
      <c r="N1290" s="40">
        <v>0</v>
      </c>
      <c r="O1290" s="40">
        <v>0</v>
      </c>
      <c r="P1290" s="39" t="s">
        <v>162</v>
      </c>
      <c r="Q1290" s="39" t="s">
        <v>1010</v>
      </c>
      <c r="R1290" s="39" t="s">
        <v>29</v>
      </c>
      <c r="S1290" s="39" t="s">
        <v>29</v>
      </c>
      <c r="T1290" s="39" t="s">
        <v>29</v>
      </c>
      <c r="U1290" s="39" t="s">
        <v>82</v>
      </c>
      <c r="V1290" s="39" t="s">
        <v>29</v>
      </c>
      <c r="W1290" s="39" t="s">
        <v>29</v>
      </c>
      <c r="X1290" s="39" t="s">
        <v>29</v>
      </c>
      <c r="Y1290" s="39" t="s">
        <v>29</v>
      </c>
      <c r="Z1290" s="39" t="s">
        <v>125</v>
      </c>
      <c r="AA1290" s="39" t="s">
        <v>145</v>
      </c>
      <c r="AB1290" s="39" t="s">
        <v>127</v>
      </c>
      <c r="AC1290" s="39" t="s">
        <v>1096</v>
      </c>
    </row>
    <row r="1291" spans="1:29">
      <c r="A1291" s="39" t="s">
        <v>1090</v>
      </c>
      <c r="B1291" s="39" t="s">
        <v>121</v>
      </c>
      <c r="C1291" s="39" t="s">
        <v>146</v>
      </c>
      <c r="D1291" s="39" t="s">
        <v>123</v>
      </c>
      <c r="E1291" s="40">
        <v>55</v>
      </c>
      <c r="F1291" s="40">
        <v>0</v>
      </c>
      <c r="G1291" s="40">
        <v>48</v>
      </c>
      <c r="H1291" s="40">
        <v>6</v>
      </c>
      <c r="I1291" s="40">
        <v>1</v>
      </c>
      <c r="J1291" s="40">
        <v>6</v>
      </c>
      <c r="K1291" s="40">
        <v>9</v>
      </c>
      <c r="L1291" s="40">
        <v>22</v>
      </c>
      <c r="M1291" s="40">
        <v>0</v>
      </c>
      <c r="N1291" s="40">
        <v>0</v>
      </c>
      <c r="O1291" s="40">
        <v>0</v>
      </c>
      <c r="P1291" s="39" t="s">
        <v>29</v>
      </c>
      <c r="Q1291" s="39" t="s">
        <v>1173</v>
      </c>
      <c r="R1291" s="39" t="s">
        <v>46</v>
      </c>
      <c r="S1291" s="39" t="s">
        <v>1022</v>
      </c>
      <c r="T1291" s="39" t="s">
        <v>1174</v>
      </c>
      <c r="U1291" s="39" t="s">
        <v>261</v>
      </c>
      <c r="V1291" s="39" t="s">
        <v>1022</v>
      </c>
      <c r="W1291" s="39" t="s">
        <v>29</v>
      </c>
      <c r="X1291" s="39" t="s">
        <v>29</v>
      </c>
      <c r="Y1291" s="39" t="s">
        <v>1022</v>
      </c>
      <c r="Z1291" s="39" t="s">
        <v>125</v>
      </c>
      <c r="AA1291" s="39" t="s">
        <v>148</v>
      </c>
      <c r="AB1291" s="39" t="s">
        <v>127</v>
      </c>
      <c r="AC1291" s="39" t="s">
        <v>1096</v>
      </c>
    </row>
    <row r="1292" spans="1:29">
      <c r="A1292" s="39" t="s">
        <v>1090</v>
      </c>
      <c r="B1292" s="39" t="s">
        <v>121</v>
      </c>
      <c r="C1292" s="39" t="s">
        <v>149</v>
      </c>
      <c r="D1292" s="39" t="s">
        <v>123</v>
      </c>
      <c r="E1292" s="40">
        <v>158</v>
      </c>
      <c r="F1292" s="40">
        <v>3</v>
      </c>
      <c r="G1292" s="40">
        <v>131</v>
      </c>
      <c r="H1292" s="40">
        <v>19</v>
      </c>
      <c r="I1292" s="40">
        <v>5</v>
      </c>
      <c r="J1292" s="40">
        <v>19</v>
      </c>
      <c r="K1292" s="40">
        <v>41</v>
      </c>
      <c r="L1292" s="40">
        <v>76</v>
      </c>
      <c r="M1292" s="40">
        <v>0</v>
      </c>
      <c r="N1292" s="40">
        <v>0</v>
      </c>
      <c r="O1292" s="40">
        <v>0</v>
      </c>
      <c r="P1292" s="39" t="s">
        <v>1175</v>
      </c>
      <c r="Q1292" s="39" t="s">
        <v>1176</v>
      </c>
      <c r="R1292" s="39" t="s">
        <v>59</v>
      </c>
      <c r="S1292" s="39" t="s">
        <v>918</v>
      </c>
      <c r="T1292" s="39" t="s">
        <v>1177</v>
      </c>
      <c r="U1292" s="39" t="s">
        <v>318</v>
      </c>
      <c r="V1292" s="39" t="s">
        <v>918</v>
      </c>
      <c r="W1292" s="39" t="s">
        <v>29</v>
      </c>
      <c r="X1292" s="39" t="s">
        <v>29</v>
      </c>
      <c r="Y1292" s="39" t="s">
        <v>918</v>
      </c>
      <c r="Z1292" s="39" t="s">
        <v>125</v>
      </c>
      <c r="AA1292" s="39" t="s">
        <v>152</v>
      </c>
      <c r="AB1292" s="39" t="s">
        <v>127</v>
      </c>
      <c r="AC1292" s="39" t="s">
        <v>1096</v>
      </c>
    </row>
    <row r="1293" spans="1:29">
      <c r="A1293" s="39" t="s">
        <v>1090</v>
      </c>
      <c r="B1293" s="39" t="s">
        <v>121</v>
      </c>
      <c r="C1293" s="39" t="s">
        <v>153</v>
      </c>
      <c r="D1293" s="39" t="s">
        <v>123</v>
      </c>
      <c r="E1293" s="40">
        <v>324</v>
      </c>
      <c r="F1293" s="40">
        <v>5</v>
      </c>
      <c r="G1293" s="40">
        <v>266</v>
      </c>
      <c r="H1293" s="40">
        <v>43</v>
      </c>
      <c r="I1293" s="40">
        <v>10</v>
      </c>
      <c r="J1293" s="40">
        <v>47</v>
      </c>
      <c r="K1293" s="40">
        <v>97</v>
      </c>
      <c r="L1293" s="40">
        <v>126</v>
      </c>
      <c r="M1293" s="40">
        <v>0</v>
      </c>
      <c r="N1293" s="40">
        <v>0</v>
      </c>
      <c r="O1293" s="40">
        <v>0</v>
      </c>
      <c r="P1293" s="39" t="s">
        <v>990</v>
      </c>
      <c r="Q1293" s="39" t="s">
        <v>1178</v>
      </c>
      <c r="R1293" s="39" t="s">
        <v>72</v>
      </c>
      <c r="S1293" s="39" t="s">
        <v>1179</v>
      </c>
      <c r="T1293" s="39" t="s">
        <v>1180</v>
      </c>
      <c r="U1293" s="39" t="s">
        <v>94</v>
      </c>
      <c r="V1293" s="39" t="s">
        <v>1179</v>
      </c>
      <c r="W1293" s="39" t="s">
        <v>29</v>
      </c>
      <c r="X1293" s="39" t="s">
        <v>29</v>
      </c>
      <c r="Y1293" s="39" t="s">
        <v>1179</v>
      </c>
      <c r="Z1293" s="39" t="s">
        <v>125</v>
      </c>
      <c r="AA1293" s="39" t="s">
        <v>154</v>
      </c>
      <c r="AB1293" s="39" t="s">
        <v>127</v>
      </c>
      <c r="AC1293" s="39" t="s">
        <v>1096</v>
      </c>
    </row>
    <row r="1294" spans="1:29">
      <c r="A1294" s="39" t="s">
        <v>1090</v>
      </c>
      <c r="B1294" s="39" t="s">
        <v>121</v>
      </c>
      <c r="C1294" s="39" t="s">
        <v>155</v>
      </c>
      <c r="D1294" s="39" t="s">
        <v>123</v>
      </c>
      <c r="E1294" s="40">
        <v>44</v>
      </c>
      <c r="F1294" s="40">
        <v>2</v>
      </c>
      <c r="G1294" s="40">
        <v>40</v>
      </c>
      <c r="H1294" s="40">
        <v>1</v>
      </c>
      <c r="I1294" s="40">
        <v>1</v>
      </c>
      <c r="J1294" s="40">
        <v>2</v>
      </c>
      <c r="K1294" s="40">
        <v>9</v>
      </c>
      <c r="L1294" s="40">
        <v>17</v>
      </c>
      <c r="M1294" s="40">
        <v>0</v>
      </c>
      <c r="N1294" s="40">
        <v>0</v>
      </c>
      <c r="O1294" s="40">
        <v>0</v>
      </c>
      <c r="P1294" s="39" t="s">
        <v>936</v>
      </c>
      <c r="Q1294" s="39" t="s">
        <v>945</v>
      </c>
      <c r="R1294" s="39" t="s">
        <v>960</v>
      </c>
      <c r="S1294" s="39" t="s">
        <v>1073</v>
      </c>
      <c r="T1294" s="39" t="s">
        <v>936</v>
      </c>
      <c r="U1294" s="39" t="s">
        <v>68</v>
      </c>
      <c r="V1294" s="39" t="s">
        <v>1073</v>
      </c>
      <c r="W1294" s="39" t="s">
        <v>29</v>
      </c>
      <c r="X1294" s="39" t="s">
        <v>29</v>
      </c>
      <c r="Y1294" s="39" t="s">
        <v>1073</v>
      </c>
      <c r="Z1294" s="39" t="s">
        <v>125</v>
      </c>
      <c r="AA1294" s="39" t="s">
        <v>157</v>
      </c>
      <c r="AB1294" s="39" t="s">
        <v>127</v>
      </c>
      <c r="AC1294" s="39" t="s">
        <v>1096</v>
      </c>
    </row>
    <row r="1295" spans="1:29">
      <c r="A1295" s="39" t="s">
        <v>1090</v>
      </c>
      <c r="B1295" s="39" t="s">
        <v>121</v>
      </c>
      <c r="C1295" s="39" t="s">
        <v>158</v>
      </c>
      <c r="D1295" s="39" t="s">
        <v>123</v>
      </c>
      <c r="E1295" s="40">
        <v>29</v>
      </c>
      <c r="F1295" s="40">
        <v>1</v>
      </c>
      <c r="G1295" s="40">
        <v>26</v>
      </c>
      <c r="H1295" s="40">
        <v>1</v>
      </c>
      <c r="I1295" s="40">
        <v>1</v>
      </c>
      <c r="J1295" s="40">
        <v>2</v>
      </c>
      <c r="K1295" s="40">
        <v>15</v>
      </c>
      <c r="L1295" s="40">
        <v>7</v>
      </c>
      <c r="M1295" s="40">
        <v>0</v>
      </c>
      <c r="N1295" s="40">
        <v>0</v>
      </c>
      <c r="O1295" s="40">
        <v>0</v>
      </c>
      <c r="P1295" s="39" t="s">
        <v>488</v>
      </c>
      <c r="Q1295" s="39" t="s">
        <v>1181</v>
      </c>
      <c r="R1295" s="39" t="s">
        <v>934</v>
      </c>
      <c r="S1295" s="39" t="s">
        <v>488</v>
      </c>
      <c r="T1295" s="39" t="s">
        <v>343</v>
      </c>
      <c r="U1295" s="39" t="s">
        <v>1182</v>
      </c>
      <c r="V1295" s="39" t="s">
        <v>488</v>
      </c>
      <c r="W1295" s="39" t="s">
        <v>29</v>
      </c>
      <c r="X1295" s="39" t="s">
        <v>29</v>
      </c>
      <c r="Y1295" s="39" t="s">
        <v>488</v>
      </c>
      <c r="Z1295" s="39" t="s">
        <v>125</v>
      </c>
      <c r="AA1295" s="39" t="s">
        <v>160</v>
      </c>
      <c r="AB1295" s="39" t="s">
        <v>127</v>
      </c>
      <c r="AC1295" s="39" t="s">
        <v>1096</v>
      </c>
    </row>
    <row r="1296" spans="1:29">
      <c r="A1296" s="39" t="s">
        <v>1090</v>
      </c>
      <c r="B1296" s="39" t="s">
        <v>121</v>
      </c>
      <c r="C1296" s="39" t="s">
        <v>161</v>
      </c>
      <c r="D1296" s="39" t="s">
        <v>123</v>
      </c>
      <c r="E1296" s="40">
        <v>27</v>
      </c>
      <c r="F1296" s="40">
        <v>0</v>
      </c>
      <c r="G1296" s="40">
        <v>27</v>
      </c>
      <c r="H1296" s="40">
        <v>0</v>
      </c>
      <c r="I1296" s="40">
        <v>0</v>
      </c>
      <c r="J1296" s="40">
        <v>0</v>
      </c>
      <c r="K1296" s="40">
        <v>4</v>
      </c>
      <c r="L1296" s="40">
        <v>16</v>
      </c>
      <c r="M1296" s="40">
        <v>0</v>
      </c>
      <c r="N1296" s="40">
        <v>0</v>
      </c>
      <c r="O1296" s="40">
        <v>0</v>
      </c>
      <c r="P1296" s="39" t="s">
        <v>29</v>
      </c>
      <c r="Q1296" s="39" t="s">
        <v>75</v>
      </c>
      <c r="R1296" s="39" t="s">
        <v>29</v>
      </c>
      <c r="S1296" s="39" t="s">
        <v>29</v>
      </c>
      <c r="T1296" s="39" t="s">
        <v>29</v>
      </c>
      <c r="U1296" s="39" t="s">
        <v>173</v>
      </c>
      <c r="V1296" s="39" t="s">
        <v>29</v>
      </c>
      <c r="W1296" s="39" t="s">
        <v>29</v>
      </c>
      <c r="X1296" s="39" t="s">
        <v>29</v>
      </c>
      <c r="Y1296" s="39" t="s">
        <v>29</v>
      </c>
      <c r="Z1296" s="39" t="s">
        <v>125</v>
      </c>
      <c r="AA1296" s="39" t="s">
        <v>164</v>
      </c>
      <c r="AB1296" s="39" t="s">
        <v>127</v>
      </c>
      <c r="AC1296" s="39" t="s">
        <v>1096</v>
      </c>
    </row>
    <row r="1297" spans="1:29">
      <c r="A1297" s="39" t="s">
        <v>1090</v>
      </c>
      <c r="B1297" s="39" t="s">
        <v>121</v>
      </c>
      <c r="C1297" s="39" t="s">
        <v>165</v>
      </c>
      <c r="D1297" s="39" t="s">
        <v>123</v>
      </c>
      <c r="E1297" s="40">
        <v>26</v>
      </c>
      <c r="F1297" s="40">
        <v>0</v>
      </c>
      <c r="G1297" s="40">
        <v>25</v>
      </c>
      <c r="H1297" s="40">
        <v>1</v>
      </c>
      <c r="I1297" s="40">
        <v>0</v>
      </c>
      <c r="J1297" s="40">
        <v>1</v>
      </c>
      <c r="K1297" s="40">
        <v>5</v>
      </c>
      <c r="L1297" s="40">
        <v>11</v>
      </c>
      <c r="M1297" s="40">
        <v>0</v>
      </c>
      <c r="N1297" s="40">
        <v>0</v>
      </c>
      <c r="O1297" s="40">
        <v>0</v>
      </c>
      <c r="P1297" s="39" t="s">
        <v>29</v>
      </c>
      <c r="Q1297" s="39" t="s">
        <v>1025</v>
      </c>
      <c r="R1297" s="39" t="s">
        <v>53</v>
      </c>
      <c r="S1297" s="39" t="s">
        <v>29</v>
      </c>
      <c r="T1297" s="39" t="s">
        <v>166</v>
      </c>
      <c r="U1297" s="39" t="s">
        <v>184</v>
      </c>
      <c r="V1297" s="39" t="s">
        <v>29</v>
      </c>
      <c r="W1297" s="39" t="s">
        <v>29</v>
      </c>
      <c r="X1297" s="39" t="s">
        <v>29</v>
      </c>
      <c r="Y1297" s="39" t="s">
        <v>29</v>
      </c>
      <c r="Z1297" s="39" t="s">
        <v>125</v>
      </c>
      <c r="AA1297" s="39" t="s">
        <v>167</v>
      </c>
      <c r="AB1297" s="39" t="s">
        <v>127</v>
      </c>
      <c r="AC1297" s="39" t="s">
        <v>1096</v>
      </c>
    </row>
    <row r="1298" spans="1:29">
      <c r="A1298" s="39" t="s">
        <v>1090</v>
      </c>
      <c r="B1298" s="39" t="s">
        <v>121</v>
      </c>
      <c r="C1298" s="39" t="s">
        <v>168</v>
      </c>
      <c r="D1298" s="39" t="s">
        <v>123</v>
      </c>
      <c r="E1298" s="40">
        <v>41</v>
      </c>
      <c r="F1298" s="40">
        <v>0</v>
      </c>
      <c r="G1298" s="40">
        <v>35</v>
      </c>
      <c r="H1298" s="40">
        <v>6</v>
      </c>
      <c r="I1298" s="40">
        <v>0</v>
      </c>
      <c r="J1298" s="40">
        <v>4</v>
      </c>
      <c r="K1298" s="40">
        <v>17</v>
      </c>
      <c r="L1298" s="40">
        <v>12</v>
      </c>
      <c r="M1298" s="40">
        <v>0</v>
      </c>
      <c r="N1298" s="40">
        <v>0</v>
      </c>
      <c r="O1298" s="40">
        <v>0</v>
      </c>
      <c r="P1298" s="39" t="s">
        <v>29</v>
      </c>
      <c r="Q1298" s="39" t="s">
        <v>1183</v>
      </c>
      <c r="R1298" s="39" t="s">
        <v>173</v>
      </c>
      <c r="S1298" s="39" t="s">
        <v>29</v>
      </c>
      <c r="T1298" s="39" t="s">
        <v>1184</v>
      </c>
      <c r="U1298" s="39" t="s">
        <v>658</v>
      </c>
      <c r="V1298" s="39" t="s">
        <v>29</v>
      </c>
      <c r="W1298" s="39" t="s">
        <v>29</v>
      </c>
      <c r="X1298" s="39" t="s">
        <v>29</v>
      </c>
      <c r="Y1298" s="39" t="s">
        <v>29</v>
      </c>
      <c r="Z1298" s="39" t="s">
        <v>125</v>
      </c>
      <c r="AA1298" s="39" t="s">
        <v>171</v>
      </c>
      <c r="AB1298" s="39" t="s">
        <v>127</v>
      </c>
      <c r="AC1298" s="39" t="s">
        <v>1096</v>
      </c>
    </row>
    <row r="1299" spans="1:29">
      <c r="A1299" s="39" t="s">
        <v>1090</v>
      </c>
      <c r="B1299" s="39" t="s">
        <v>121</v>
      </c>
      <c r="C1299" s="39" t="s">
        <v>172</v>
      </c>
      <c r="D1299" s="39" t="s">
        <v>123</v>
      </c>
      <c r="E1299" s="40">
        <v>4</v>
      </c>
      <c r="F1299" s="40">
        <v>0</v>
      </c>
      <c r="G1299" s="40">
        <v>4</v>
      </c>
      <c r="H1299" s="40">
        <v>0</v>
      </c>
      <c r="I1299" s="40">
        <v>0</v>
      </c>
      <c r="J1299" s="40">
        <v>0</v>
      </c>
      <c r="K1299" s="40">
        <v>0</v>
      </c>
      <c r="L1299" s="40">
        <v>3</v>
      </c>
      <c r="M1299" s="40">
        <v>0</v>
      </c>
      <c r="N1299" s="40">
        <v>0</v>
      </c>
      <c r="O1299" s="40">
        <v>0</v>
      </c>
      <c r="P1299" s="39" t="s">
        <v>29</v>
      </c>
      <c r="Q1299" s="39" t="s">
        <v>75</v>
      </c>
      <c r="R1299" s="39" t="s">
        <v>29</v>
      </c>
      <c r="S1299" s="39" t="s">
        <v>29</v>
      </c>
      <c r="T1299" s="39" t="s">
        <v>29</v>
      </c>
      <c r="U1299" s="39" t="s">
        <v>29</v>
      </c>
      <c r="V1299" s="39" t="s">
        <v>29</v>
      </c>
      <c r="W1299" s="39" t="s">
        <v>29</v>
      </c>
      <c r="X1299" s="39" t="s">
        <v>29</v>
      </c>
      <c r="Y1299" s="39" t="s">
        <v>29</v>
      </c>
      <c r="Z1299" s="39" t="s">
        <v>125</v>
      </c>
      <c r="AA1299" s="39" t="s">
        <v>174</v>
      </c>
      <c r="AB1299" s="39" t="s">
        <v>127</v>
      </c>
      <c r="AC1299" s="39" t="s">
        <v>1096</v>
      </c>
    </row>
    <row r="1300" spans="1:29">
      <c r="A1300" s="39" t="s">
        <v>1090</v>
      </c>
      <c r="B1300" s="39" t="s">
        <v>121</v>
      </c>
      <c r="C1300" s="39" t="s">
        <v>175</v>
      </c>
      <c r="D1300" s="39" t="s">
        <v>123</v>
      </c>
      <c r="E1300" s="40">
        <v>57</v>
      </c>
      <c r="F1300" s="40">
        <v>1</v>
      </c>
      <c r="G1300" s="40">
        <v>42</v>
      </c>
      <c r="H1300" s="40">
        <v>5</v>
      </c>
      <c r="I1300" s="40">
        <v>9</v>
      </c>
      <c r="J1300" s="40">
        <v>12</v>
      </c>
      <c r="K1300" s="40">
        <v>8</v>
      </c>
      <c r="L1300" s="40">
        <v>34</v>
      </c>
      <c r="M1300" s="40">
        <v>0</v>
      </c>
      <c r="N1300" s="40">
        <v>0</v>
      </c>
      <c r="O1300" s="40">
        <v>0</v>
      </c>
      <c r="P1300" s="39" t="s">
        <v>212</v>
      </c>
      <c r="Q1300" s="39" t="s">
        <v>1185</v>
      </c>
      <c r="R1300" s="39" t="s">
        <v>38</v>
      </c>
      <c r="S1300" s="39" t="s">
        <v>430</v>
      </c>
      <c r="T1300" s="39" t="s">
        <v>744</v>
      </c>
      <c r="U1300" s="39" t="s">
        <v>142</v>
      </c>
      <c r="V1300" s="39" t="s">
        <v>430</v>
      </c>
      <c r="W1300" s="39" t="s">
        <v>29</v>
      </c>
      <c r="X1300" s="39" t="s">
        <v>29</v>
      </c>
      <c r="Y1300" s="39" t="s">
        <v>430</v>
      </c>
      <c r="Z1300" s="39" t="s">
        <v>125</v>
      </c>
      <c r="AA1300" s="39" t="s">
        <v>177</v>
      </c>
      <c r="AB1300" s="39" t="s">
        <v>127</v>
      </c>
      <c r="AC1300" s="39" t="s">
        <v>1096</v>
      </c>
    </row>
    <row r="1301" spans="1:29">
      <c r="A1301" s="39" t="s">
        <v>1090</v>
      </c>
      <c r="B1301" s="39" t="s">
        <v>121</v>
      </c>
      <c r="C1301" s="39" t="s">
        <v>180</v>
      </c>
      <c r="D1301" s="39" t="s">
        <v>123</v>
      </c>
      <c r="E1301" s="40">
        <v>7</v>
      </c>
      <c r="F1301" s="40">
        <v>0</v>
      </c>
      <c r="G1301" s="40">
        <v>7</v>
      </c>
      <c r="H1301" s="40">
        <v>0</v>
      </c>
      <c r="I1301" s="40">
        <v>0</v>
      </c>
      <c r="J1301" s="40">
        <v>0</v>
      </c>
      <c r="K1301" s="40">
        <v>2</v>
      </c>
      <c r="L1301" s="40">
        <v>2</v>
      </c>
      <c r="M1301" s="40">
        <v>0</v>
      </c>
      <c r="N1301" s="40">
        <v>0</v>
      </c>
      <c r="O1301" s="40">
        <v>0</v>
      </c>
      <c r="P1301" s="39" t="s">
        <v>29</v>
      </c>
      <c r="Q1301" s="39" t="s">
        <v>75</v>
      </c>
      <c r="R1301" s="39" t="s">
        <v>29</v>
      </c>
      <c r="S1301" s="39" t="s">
        <v>29</v>
      </c>
      <c r="T1301" s="39" t="s">
        <v>29</v>
      </c>
      <c r="U1301" s="39" t="s">
        <v>48</v>
      </c>
      <c r="V1301" s="39" t="s">
        <v>29</v>
      </c>
      <c r="W1301" s="39" t="s">
        <v>29</v>
      </c>
      <c r="X1301" s="39" t="s">
        <v>29</v>
      </c>
      <c r="Y1301" s="39" t="s">
        <v>29</v>
      </c>
      <c r="Z1301" s="39" t="s">
        <v>125</v>
      </c>
      <c r="AA1301" s="39" t="s">
        <v>181</v>
      </c>
      <c r="AB1301" s="39" t="s">
        <v>127</v>
      </c>
      <c r="AC1301" s="39" t="s">
        <v>1096</v>
      </c>
    </row>
    <row r="1302" spans="1:29">
      <c r="A1302" s="39" t="s">
        <v>1090</v>
      </c>
      <c r="B1302" s="39" t="s">
        <v>121</v>
      </c>
      <c r="C1302" s="39" t="s">
        <v>182</v>
      </c>
      <c r="D1302" s="39" t="s">
        <v>123</v>
      </c>
      <c r="E1302" s="40">
        <v>26</v>
      </c>
      <c r="F1302" s="40">
        <v>0</v>
      </c>
      <c r="G1302" s="40">
        <v>21</v>
      </c>
      <c r="H1302" s="40">
        <v>4</v>
      </c>
      <c r="I1302" s="40">
        <v>1</v>
      </c>
      <c r="J1302" s="40">
        <v>5</v>
      </c>
      <c r="K1302" s="40">
        <v>2</v>
      </c>
      <c r="L1302" s="40">
        <v>15</v>
      </c>
      <c r="M1302" s="40">
        <v>0</v>
      </c>
      <c r="N1302" s="40">
        <v>0</v>
      </c>
      <c r="O1302" s="40">
        <v>0</v>
      </c>
      <c r="P1302" s="39" t="s">
        <v>29</v>
      </c>
      <c r="Q1302" s="39" t="s">
        <v>1026</v>
      </c>
      <c r="R1302" s="39" t="s">
        <v>173</v>
      </c>
      <c r="S1302" s="39" t="s">
        <v>166</v>
      </c>
      <c r="T1302" s="39" t="s">
        <v>1186</v>
      </c>
      <c r="U1302" s="39" t="s">
        <v>82</v>
      </c>
      <c r="V1302" s="39" t="s">
        <v>166</v>
      </c>
      <c r="W1302" s="39" t="s">
        <v>29</v>
      </c>
      <c r="X1302" s="39" t="s">
        <v>29</v>
      </c>
      <c r="Y1302" s="39" t="s">
        <v>166</v>
      </c>
      <c r="Z1302" s="39" t="s">
        <v>125</v>
      </c>
      <c r="AA1302" s="39" t="s">
        <v>185</v>
      </c>
      <c r="AB1302" s="39" t="s">
        <v>127</v>
      </c>
      <c r="AC1302" s="39" t="s">
        <v>1096</v>
      </c>
    </row>
    <row r="1303" spans="1:29">
      <c r="A1303" s="39" t="s">
        <v>1090</v>
      </c>
      <c r="B1303" s="39" t="s">
        <v>121</v>
      </c>
      <c r="C1303" s="39" t="s">
        <v>186</v>
      </c>
      <c r="D1303" s="39" t="s">
        <v>123</v>
      </c>
      <c r="E1303" s="40">
        <v>36</v>
      </c>
      <c r="F1303" s="40">
        <v>2</v>
      </c>
      <c r="G1303" s="40">
        <v>33</v>
      </c>
      <c r="H1303" s="40">
        <v>1</v>
      </c>
      <c r="I1303" s="40">
        <v>0</v>
      </c>
      <c r="J1303" s="40">
        <v>0</v>
      </c>
      <c r="K1303" s="40">
        <v>6</v>
      </c>
      <c r="L1303" s="40">
        <v>16</v>
      </c>
      <c r="M1303" s="40">
        <v>0</v>
      </c>
      <c r="N1303" s="40">
        <v>0</v>
      </c>
      <c r="O1303" s="40">
        <v>0</v>
      </c>
      <c r="P1303" s="39" t="s">
        <v>933</v>
      </c>
      <c r="Q1303" s="39" t="s">
        <v>982</v>
      </c>
      <c r="R1303" s="39" t="s">
        <v>934</v>
      </c>
      <c r="S1303" s="39" t="s">
        <v>29</v>
      </c>
      <c r="T1303" s="39" t="s">
        <v>29</v>
      </c>
      <c r="U1303" s="39" t="s">
        <v>189</v>
      </c>
      <c r="V1303" s="39" t="s">
        <v>29</v>
      </c>
      <c r="W1303" s="39" t="s">
        <v>29</v>
      </c>
      <c r="X1303" s="39" t="s">
        <v>29</v>
      </c>
      <c r="Y1303" s="39" t="s">
        <v>29</v>
      </c>
      <c r="Z1303" s="39" t="s">
        <v>125</v>
      </c>
      <c r="AA1303" s="39" t="s">
        <v>187</v>
      </c>
      <c r="AB1303" s="39" t="s">
        <v>127</v>
      </c>
      <c r="AC1303" s="39" t="s">
        <v>1096</v>
      </c>
    </row>
    <row r="1304" spans="1:29">
      <c r="A1304" s="39" t="s">
        <v>1090</v>
      </c>
      <c r="B1304" s="39" t="s">
        <v>121</v>
      </c>
      <c r="C1304" s="39" t="s">
        <v>188</v>
      </c>
      <c r="D1304" s="39" t="s">
        <v>123</v>
      </c>
      <c r="E1304" s="40">
        <v>79</v>
      </c>
      <c r="F1304" s="40">
        <v>0</v>
      </c>
      <c r="G1304" s="40">
        <v>70</v>
      </c>
      <c r="H1304" s="40">
        <v>4</v>
      </c>
      <c r="I1304" s="40">
        <v>5</v>
      </c>
      <c r="J1304" s="40">
        <v>8</v>
      </c>
      <c r="K1304" s="40">
        <v>11</v>
      </c>
      <c r="L1304" s="40">
        <v>57</v>
      </c>
      <c r="M1304" s="40">
        <v>0</v>
      </c>
      <c r="N1304" s="40">
        <v>0</v>
      </c>
      <c r="O1304" s="40">
        <v>0</v>
      </c>
      <c r="P1304" s="39" t="s">
        <v>29</v>
      </c>
      <c r="Q1304" s="39" t="s">
        <v>1187</v>
      </c>
      <c r="R1304" s="39" t="s">
        <v>30</v>
      </c>
      <c r="S1304" s="39" t="s">
        <v>1188</v>
      </c>
      <c r="T1304" s="39" t="s">
        <v>1189</v>
      </c>
      <c r="U1304" s="39" t="s">
        <v>142</v>
      </c>
      <c r="V1304" s="39" t="s">
        <v>1188</v>
      </c>
      <c r="W1304" s="39" t="s">
        <v>29</v>
      </c>
      <c r="X1304" s="39" t="s">
        <v>29</v>
      </c>
      <c r="Y1304" s="39" t="s">
        <v>1188</v>
      </c>
      <c r="Z1304" s="39" t="s">
        <v>125</v>
      </c>
      <c r="AA1304" s="39" t="s">
        <v>179</v>
      </c>
      <c r="AB1304" s="39" t="s">
        <v>127</v>
      </c>
      <c r="AC1304" s="39" t="s">
        <v>1096</v>
      </c>
    </row>
    <row r="1305" spans="1:29">
      <c r="A1305" s="39" t="s">
        <v>1090</v>
      </c>
      <c r="B1305" s="39" t="s">
        <v>121</v>
      </c>
      <c r="C1305" s="39" t="s">
        <v>190</v>
      </c>
      <c r="D1305" s="39" t="s">
        <v>123</v>
      </c>
      <c r="E1305" s="40">
        <v>46</v>
      </c>
      <c r="F1305" s="40">
        <v>1</v>
      </c>
      <c r="G1305" s="40">
        <v>38</v>
      </c>
      <c r="H1305" s="40">
        <v>5</v>
      </c>
      <c r="I1305" s="40">
        <v>2</v>
      </c>
      <c r="J1305" s="40">
        <v>6</v>
      </c>
      <c r="K1305" s="40">
        <v>8</v>
      </c>
      <c r="L1305" s="40">
        <v>29</v>
      </c>
      <c r="M1305" s="40">
        <v>0</v>
      </c>
      <c r="N1305" s="40">
        <v>0</v>
      </c>
      <c r="O1305" s="40">
        <v>0</v>
      </c>
      <c r="P1305" s="39" t="s">
        <v>999</v>
      </c>
      <c r="Q1305" s="39" t="s">
        <v>1190</v>
      </c>
      <c r="R1305" s="39" t="s">
        <v>46</v>
      </c>
      <c r="S1305" s="39" t="s">
        <v>215</v>
      </c>
      <c r="T1305" s="39" t="s">
        <v>269</v>
      </c>
      <c r="U1305" s="39" t="s">
        <v>189</v>
      </c>
      <c r="V1305" s="39" t="s">
        <v>215</v>
      </c>
      <c r="W1305" s="39" t="s">
        <v>29</v>
      </c>
      <c r="X1305" s="39" t="s">
        <v>29</v>
      </c>
      <c r="Y1305" s="39" t="s">
        <v>215</v>
      </c>
      <c r="Z1305" s="39" t="s">
        <v>125</v>
      </c>
      <c r="AA1305" s="39" t="s">
        <v>191</v>
      </c>
      <c r="AB1305" s="39" t="s">
        <v>127</v>
      </c>
      <c r="AC1305" s="39" t="s">
        <v>1096</v>
      </c>
    </row>
    <row r="1306" spans="1:29">
      <c r="A1306" s="39" t="s">
        <v>1090</v>
      </c>
      <c r="B1306" s="39" t="s">
        <v>121</v>
      </c>
      <c r="C1306" s="39" t="s">
        <v>986</v>
      </c>
      <c r="D1306" s="39" t="s">
        <v>123</v>
      </c>
      <c r="E1306" s="40">
        <v>49</v>
      </c>
      <c r="F1306" s="40">
        <v>2</v>
      </c>
      <c r="G1306" s="40">
        <v>41</v>
      </c>
      <c r="H1306" s="40">
        <v>3</v>
      </c>
      <c r="I1306" s="40">
        <v>3</v>
      </c>
      <c r="J1306" s="40">
        <v>5</v>
      </c>
      <c r="K1306" s="40">
        <v>7</v>
      </c>
      <c r="L1306" s="40">
        <v>27</v>
      </c>
      <c r="M1306" s="40">
        <v>0</v>
      </c>
      <c r="N1306" s="40">
        <v>0</v>
      </c>
      <c r="O1306" s="40">
        <v>0</v>
      </c>
      <c r="P1306" s="39" t="s">
        <v>680</v>
      </c>
      <c r="Q1306" s="39" t="s">
        <v>1012</v>
      </c>
      <c r="R1306" s="39" t="s">
        <v>40</v>
      </c>
      <c r="S1306" s="39" t="s">
        <v>1191</v>
      </c>
      <c r="T1306" s="39" t="s">
        <v>1016</v>
      </c>
      <c r="U1306" s="39" t="s">
        <v>142</v>
      </c>
      <c r="V1306" s="39" t="s">
        <v>1191</v>
      </c>
      <c r="W1306" s="39" t="s">
        <v>29</v>
      </c>
      <c r="X1306" s="39" t="s">
        <v>29</v>
      </c>
      <c r="Y1306" s="39" t="s">
        <v>1191</v>
      </c>
      <c r="Z1306" s="39" t="s">
        <v>125</v>
      </c>
      <c r="AA1306" s="39" t="s">
        <v>174</v>
      </c>
      <c r="AB1306" s="39" t="s">
        <v>127</v>
      </c>
      <c r="AC1306" s="39" t="s">
        <v>1096</v>
      </c>
    </row>
    <row r="1307" spans="1:29">
      <c r="A1307" s="39" t="s">
        <v>1090</v>
      </c>
      <c r="B1307" s="39" t="s">
        <v>121</v>
      </c>
      <c r="C1307" s="39" t="s">
        <v>1192</v>
      </c>
      <c r="D1307" s="39" t="s">
        <v>123</v>
      </c>
      <c r="E1307" s="40">
        <v>212</v>
      </c>
      <c r="F1307" s="40">
        <v>1</v>
      </c>
      <c r="G1307" s="40">
        <v>198</v>
      </c>
      <c r="H1307" s="40">
        <v>8</v>
      </c>
      <c r="I1307" s="40">
        <v>5</v>
      </c>
      <c r="J1307" s="40">
        <v>9</v>
      </c>
      <c r="K1307" s="40">
        <v>72</v>
      </c>
      <c r="L1307" s="40">
        <v>88</v>
      </c>
      <c r="M1307" s="40">
        <v>0</v>
      </c>
      <c r="N1307" s="40">
        <v>0</v>
      </c>
      <c r="O1307" s="40">
        <v>0</v>
      </c>
      <c r="P1307" s="39" t="s">
        <v>1193</v>
      </c>
      <c r="Q1307" s="39" t="s">
        <v>1194</v>
      </c>
      <c r="R1307" s="39" t="s">
        <v>53</v>
      </c>
      <c r="S1307" s="39" t="s">
        <v>1195</v>
      </c>
      <c r="T1307" s="39" t="s">
        <v>1196</v>
      </c>
      <c r="U1307" s="39" t="s">
        <v>1149</v>
      </c>
      <c r="V1307" s="39" t="s">
        <v>1195</v>
      </c>
      <c r="W1307" s="39" t="s">
        <v>29</v>
      </c>
      <c r="X1307" s="39" t="s">
        <v>29</v>
      </c>
      <c r="Y1307" s="39" t="s">
        <v>1195</v>
      </c>
      <c r="Z1307" s="39" t="s">
        <v>125</v>
      </c>
      <c r="AA1307" s="39" t="s">
        <v>154</v>
      </c>
      <c r="AB1307" s="39" t="s">
        <v>127</v>
      </c>
      <c r="AC1307" s="39" t="s">
        <v>1096</v>
      </c>
    </row>
    <row r="1308" spans="1:29">
      <c r="A1308" s="39" t="s">
        <v>1090</v>
      </c>
      <c r="B1308" s="39" t="s">
        <v>121</v>
      </c>
      <c r="C1308" s="39" t="s">
        <v>1197</v>
      </c>
      <c r="D1308" s="39" t="s">
        <v>123</v>
      </c>
      <c r="E1308" s="40">
        <v>112</v>
      </c>
      <c r="F1308" s="40">
        <v>0</v>
      </c>
      <c r="G1308" s="40">
        <v>99</v>
      </c>
      <c r="H1308" s="40">
        <v>11</v>
      </c>
      <c r="I1308" s="40">
        <v>2</v>
      </c>
      <c r="J1308" s="40">
        <v>10</v>
      </c>
      <c r="K1308" s="40">
        <v>30</v>
      </c>
      <c r="L1308" s="40">
        <v>55</v>
      </c>
      <c r="M1308" s="40">
        <v>0</v>
      </c>
      <c r="N1308" s="40">
        <v>0</v>
      </c>
      <c r="O1308" s="40">
        <v>0</v>
      </c>
      <c r="P1308" s="39" t="s">
        <v>29</v>
      </c>
      <c r="Q1308" s="39" t="s">
        <v>1198</v>
      </c>
      <c r="R1308" s="39" t="s">
        <v>101</v>
      </c>
      <c r="S1308" s="39" t="s">
        <v>1013</v>
      </c>
      <c r="T1308" s="39" t="s">
        <v>679</v>
      </c>
      <c r="U1308" s="39" t="s">
        <v>31</v>
      </c>
      <c r="V1308" s="39" t="s">
        <v>1013</v>
      </c>
      <c r="W1308" s="39" t="s">
        <v>29</v>
      </c>
      <c r="X1308" s="39" t="s">
        <v>29</v>
      </c>
      <c r="Y1308" s="39" t="s">
        <v>1013</v>
      </c>
      <c r="Z1308" s="39" t="s">
        <v>125</v>
      </c>
      <c r="AA1308" s="39" t="s">
        <v>1199</v>
      </c>
      <c r="AB1308" s="39" t="s">
        <v>127</v>
      </c>
      <c r="AC1308" s="39" t="s">
        <v>1096</v>
      </c>
    </row>
    <row r="1309" spans="1:29">
      <c r="A1309" s="39" t="s">
        <v>1090</v>
      </c>
      <c r="B1309" s="39" t="s">
        <v>121</v>
      </c>
      <c r="C1309" s="39" t="s">
        <v>1200</v>
      </c>
      <c r="D1309" s="39" t="s">
        <v>123</v>
      </c>
      <c r="E1309" s="40">
        <v>8</v>
      </c>
      <c r="F1309" s="40">
        <v>0</v>
      </c>
      <c r="G1309" s="40">
        <v>4</v>
      </c>
      <c r="H1309" s="40">
        <v>1</v>
      </c>
      <c r="I1309" s="40">
        <v>3</v>
      </c>
      <c r="J1309" s="40">
        <v>3</v>
      </c>
      <c r="K1309" s="40">
        <v>0</v>
      </c>
      <c r="L1309" s="40">
        <v>4</v>
      </c>
      <c r="M1309" s="40">
        <v>0</v>
      </c>
      <c r="N1309" s="40">
        <v>0</v>
      </c>
      <c r="O1309" s="40">
        <v>0</v>
      </c>
      <c r="P1309" s="39" t="s">
        <v>29</v>
      </c>
      <c r="Q1309" s="39" t="s">
        <v>557</v>
      </c>
      <c r="R1309" s="39" t="s">
        <v>72</v>
      </c>
      <c r="S1309" s="39" t="s">
        <v>1114</v>
      </c>
      <c r="T1309" s="39" t="s">
        <v>1114</v>
      </c>
      <c r="U1309" s="39" t="s">
        <v>29</v>
      </c>
      <c r="V1309" s="39" t="s">
        <v>1114</v>
      </c>
      <c r="W1309" s="39" t="s">
        <v>29</v>
      </c>
      <c r="X1309" s="39" t="s">
        <v>29</v>
      </c>
      <c r="Y1309" s="39" t="s">
        <v>1114</v>
      </c>
      <c r="Z1309" s="39" t="s">
        <v>125</v>
      </c>
      <c r="AA1309" s="39" t="s">
        <v>1201</v>
      </c>
      <c r="AB1309" s="39" t="s">
        <v>127</v>
      </c>
      <c r="AC1309" s="39" t="s">
        <v>1096</v>
      </c>
    </row>
    <row r="1310" spans="1:29">
      <c r="A1310" s="39" t="s">
        <v>1090</v>
      </c>
      <c r="B1310" s="39" t="s">
        <v>192</v>
      </c>
      <c r="C1310" s="39" t="s">
        <v>193</v>
      </c>
      <c r="D1310" s="39" t="s">
        <v>194</v>
      </c>
      <c r="E1310" s="40">
        <v>656</v>
      </c>
      <c r="F1310" s="40">
        <v>1</v>
      </c>
      <c r="G1310" s="40">
        <v>579</v>
      </c>
      <c r="H1310" s="40">
        <v>68</v>
      </c>
      <c r="I1310" s="40">
        <v>8</v>
      </c>
      <c r="J1310" s="40">
        <v>67</v>
      </c>
      <c r="K1310" s="40">
        <v>228</v>
      </c>
      <c r="L1310" s="40">
        <v>230</v>
      </c>
      <c r="M1310" s="40">
        <v>0</v>
      </c>
      <c r="N1310" s="40">
        <v>0</v>
      </c>
      <c r="O1310" s="40">
        <v>0</v>
      </c>
      <c r="P1310" s="39" t="s">
        <v>1202</v>
      </c>
      <c r="Q1310" s="39" t="s">
        <v>1203</v>
      </c>
      <c r="R1310" s="39" t="s">
        <v>101</v>
      </c>
      <c r="S1310" s="39" t="s">
        <v>1204</v>
      </c>
      <c r="T1310" s="39" t="s">
        <v>1205</v>
      </c>
      <c r="U1310" s="39" t="s">
        <v>247</v>
      </c>
      <c r="V1310" s="39" t="s">
        <v>1204</v>
      </c>
      <c r="W1310" s="39" t="s">
        <v>29</v>
      </c>
      <c r="X1310" s="39" t="s">
        <v>29</v>
      </c>
      <c r="Y1310" s="39" t="s">
        <v>1204</v>
      </c>
      <c r="Z1310" s="39" t="s">
        <v>196</v>
      </c>
      <c r="AA1310" s="39" t="s">
        <v>197</v>
      </c>
      <c r="AB1310" s="39" t="s">
        <v>198</v>
      </c>
      <c r="AC1310" s="39" t="s">
        <v>1096</v>
      </c>
    </row>
    <row r="1311" spans="1:29">
      <c r="A1311" s="39" t="s">
        <v>1090</v>
      </c>
      <c r="B1311" s="39" t="s">
        <v>192</v>
      </c>
      <c r="C1311" s="39" t="s">
        <v>199</v>
      </c>
      <c r="D1311" s="39" t="s">
        <v>194</v>
      </c>
      <c r="E1311" s="40">
        <v>452</v>
      </c>
      <c r="F1311" s="40">
        <v>2</v>
      </c>
      <c r="G1311" s="40">
        <v>280</v>
      </c>
      <c r="H1311" s="40">
        <v>25</v>
      </c>
      <c r="I1311" s="40">
        <v>145</v>
      </c>
      <c r="J1311" s="40">
        <v>161</v>
      </c>
      <c r="K1311" s="40">
        <v>44</v>
      </c>
      <c r="L1311" s="40">
        <v>197</v>
      </c>
      <c r="M1311" s="40">
        <v>0</v>
      </c>
      <c r="N1311" s="40">
        <v>0</v>
      </c>
      <c r="O1311" s="40">
        <v>0</v>
      </c>
      <c r="P1311" s="39" t="s">
        <v>845</v>
      </c>
      <c r="Q1311" s="39" t="s">
        <v>1206</v>
      </c>
      <c r="R1311" s="39" t="s">
        <v>40</v>
      </c>
      <c r="S1311" s="39" t="s">
        <v>1207</v>
      </c>
      <c r="T1311" s="39" t="s">
        <v>1208</v>
      </c>
      <c r="U1311" s="39" t="s">
        <v>101</v>
      </c>
      <c r="V1311" s="39" t="s">
        <v>1207</v>
      </c>
      <c r="W1311" s="39" t="s">
        <v>29</v>
      </c>
      <c r="X1311" s="39" t="s">
        <v>29</v>
      </c>
      <c r="Y1311" s="39" t="s">
        <v>1207</v>
      </c>
      <c r="Z1311" s="39" t="s">
        <v>196</v>
      </c>
      <c r="AA1311" s="39" t="s">
        <v>202</v>
      </c>
      <c r="AB1311" s="39" t="s">
        <v>198</v>
      </c>
      <c r="AC1311" s="39" t="s">
        <v>1096</v>
      </c>
    </row>
    <row r="1312" spans="1:29">
      <c r="A1312" s="39" t="s">
        <v>1090</v>
      </c>
      <c r="B1312" s="39" t="s">
        <v>192</v>
      </c>
      <c r="C1312" s="39" t="s">
        <v>203</v>
      </c>
      <c r="D1312" s="39" t="s">
        <v>194</v>
      </c>
      <c r="E1312" s="40">
        <v>403</v>
      </c>
      <c r="F1312" s="40">
        <v>1</v>
      </c>
      <c r="G1312" s="40">
        <v>357</v>
      </c>
      <c r="H1312" s="40">
        <v>36</v>
      </c>
      <c r="I1312" s="40">
        <v>9</v>
      </c>
      <c r="J1312" s="40">
        <v>35</v>
      </c>
      <c r="K1312" s="40">
        <v>169</v>
      </c>
      <c r="L1312" s="40">
        <v>119</v>
      </c>
      <c r="M1312" s="40">
        <v>0</v>
      </c>
      <c r="N1312" s="40">
        <v>0</v>
      </c>
      <c r="O1312" s="40">
        <v>0</v>
      </c>
      <c r="P1312" s="39" t="s">
        <v>1209</v>
      </c>
      <c r="Q1312" s="39" t="s">
        <v>1210</v>
      </c>
      <c r="R1312" s="39" t="s">
        <v>38</v>
      </c>
      <c r="S1312" s="39" t="s">
        <v>968</v>
      </c>
      <c r="T1312" s="39" t="s">
        <v>1211</v>
      </c>
      <c r="U1312" s="39" t="s">
        <v>386</v>
      </c>
      <c r="V1312" s="39" t="s">
        <v>968</v>
      </c>
      <c r="W1312" s="39" t="s">
        <v>29</v>
      </c>
      <c r="X1312" s="39" t="s">
        <v>29</v>
      </c>
      <c r="Y1312" s="39" t="s">
        <v>968</v>
      </c>
      <c r="Z1312" s="39" t="s">
        <v>196</v>
      </c>
      <c r="AA1312" s="39" t="s">
        <v>205</v>
      </c>
      <c r="AB1312" s="39" t="s">
        <v>198</v>
      </c>
      <c r="AC1312" s="39" t="s">
        <v>1096</v>
      </c>
    </row>
    <row r="1313" spans="1:29">
      <c r="A1313" s="39" t="s">
        <v>1090</v>
      </c>
      <c r="B1313" s="39" t="s">
        <v>192</v>
      </c>
      <c r="C1313" s="39" t="s">
        <v>206</v>
      </c>
      <c r="D1313" s="39" t="s">
        <v>194</v>
      </c>
      <c r="E1313" s="40">
        <v>731</v>
      </c>
      <c r="F1313" s="40">
        <v>3</v>
      </c>
      <c r="G1313" s="40">
        <v>623</v>
      </c>
      <c r="H1313" s="40">
        <v>67</v>
      </c>
      <c r="I1313" s="40">
        <v>38</v>
      </c>
      <c r="J1313" s="40">
        <v>92</v>
      </c>
      <c r="K1313" s="40">
        <v>237</v>
      </c>
      <c r="L1313" s="40">
        <v>281</v>
      </c>
      <c r="M1313" s="40">
        <v>0</v>
      </c>
      <c r="N1313" s="40">
        <v>0</v>
      </c>
      <c r="O1313" s="40">
        <v>0</v>
      </c>
      <c r="P1313" s="39" t="s">
        <v>1212</v>
      </c>
      <c r="Q1313" s="39" t="s">
        <v>1213</v>
      </c>
      <c r="R1313" s="39" t="s">
        <v>38</v>
      </c>
      <c r="S1313" s="39" t="s">
        <v>1214</v>
      </c>
      <c r="T1313" s="39" t="s">
        <v>1215</v>
      </c>
      <c r="U1313" s="39" t="s">
        <v>60</v>
      </c>
      <c r="V1313" s="39" t="s">
        <v>1214</v>
      </c>
      <c r="W1313" s="39" t="s">
        <v>29</v>
      </c>
      <c r="X1313" s="39" t="s">
        <v>29</v>
      </c>
      <c r="Y1313" s="39" t="s">
        <v>1214</v>
      </c>
      <c r="Z1313" s="39" t="s">
        <v>196</v>
      </c>
      <c r="AA1313" s="39" t="s">
        <v>208</v>
      </c>
      <c r="AB1313" s="39" t="s">
        <v>198</v>
      </c>
      <c r="AC1313" s="39" t="s">
        <v>1096</v>
      </c>
    </row>
    <row r="1314" spans="1:29">
      <c r="A1314" s="39" t="s">
        <v>1090</v>
      </c>
      <c r="B1314" s="39" t="s">
        <v>192</v>
      </c>
      <c r="C1314" s="39" t="s">
        <v>209</v>
      </c>
      <c r="D1314" s="39" t="s">
        <v>194</v>
      </c>
      <c r="E1314" s="40">
        <v>730</v>
      </c>
      <c r="F1314" s="40">
        <v>3</v>
      </c>
      <c r="G1314" s="40">
        <v>628</v>
      </c>
      <c r="H1314" s="40">
        <v>64</v>
      </c>
      <c r="I1314" s="40">
        <v>35</v>
      </c>
      <c r="J1314" s="40">
        <v>90</v>
      </c>
      <c r="K1314" s="40">
        <v>207</v>
      </c>
      <c r="L1314" s="40">
        <v>297</v>
      </c>
      <c r="M1314" s="40">
        <v>0</v>
      </c>
      <c r="N1314" s="40">
        <v>0</v>
      </c>
      <c r="O1314" s="40">
        <v>0</v>
      </c>
      <c r="P1314" s="39" t="s">
        <v>1212</v>
      </c>
      <c r="Q1314" s="39" t="s">
        <v>1216</v>
      </c>
      <c r="R1314" s="39" t="s">
        <v>38</v>
      </c>
      <c r="S1314" s="39" t="s">
        <v>1217</v>
      </c>
      <c r="T1314" s="39" t="s">
        <v>1218</v>
      </c>
      <c r="U1314" s="39" t="s">
        <v>102</v>
      </c>
      <c r="V1314" s="39" t="s">
        <v>1217</v>
      </c>
      <c r="W1314" s="39" t="s">
        <v>29</v>
      </c>
      <c r="X1314" s="39" t="s">
        <v>29</v>
      </c>
      <c r="Y1314" s="39" t="s">
        <v>1217</v>
      </c>
      <c r="Z1314" s="39" t="s">
        <v>196</v>
      </c>
      <c r="AA1314" s="39" t="s">
        <v>210</v>
      </c>
      <c r="AB1314" s="39" t="s">
        <v>198</v>
      </c>
      <c r="AC1314" s="39" t="s">
        <v>1096</v>
      </c>
    </row>
    <row r="1315" spans="1:29">
      <c r="A1315" s="39" t="s">
        <v>1090</v>
      </c>
      <c r="B1315" s="39" t="s">
        <v>192</v>
      </c>
      <c r="C1315" s="39" t="s">
        <v>1219</v>
      </c>
      <c r="D1315" s="39" t="s">
        <v>194</v>
      </c>
      <c r="E1315" s="40">
        <v>130</v>
      </c>
      <c r="F1315" s="40">
        <v>0</v>
      </c>
      <c r="G1315" s="40">
        <v>90</v>
      </c>
      <c r="H1315" s="40">
        <v>5</v>
      </c>
      <c r="I1315" s="40">
        <v>35</v>
      </c>
      <c r="J1315" s="40">
        <v>36</v>
      </c>
      <c r="K1315" s="40">
        <v>14</v>
      </c>
      <c r="L1315" s="40">
        <v>65</v>
      </c>
      <c r="M1315" s="40">
        <v>0</v>
      </c>
      <c r="N1315" s="40">
        <v>0</v>
      </c>
      <c r="O1315" s="40">
        <v>0</v>
      </c>
      <c r="P1315" s="39" t="s">
        <v>29</v>
      </c>
      <c r="Q1315" s="39" t="s">
        <v>1220</v>
      </c>
      <c r="R1315" s="39" t="s">
        <v>53</v>
      </c>
      <c r="S1315" s="39" t="s">
        <v>1221</v>
      </c>
      <c r="T1315" s="39" t="s">
        <v>1222</v>
      </c>
      <c r="U1315" s="39" t="s">
        <v>46</v>
      </c>
      <c r="V1315" s="39" t="s">
        <v>1221</v>
      </c>
      <c r="W1315" s="39" t="s">
        <v>29</v>
      </c>
      <c r="X1315" s="39" t="s">
        <v>29</v>
      </c>
      <c r="Y1315" s="39" t="s">
        <v>1221</v>
      </c>
      <c r="Z1315" s="39" t="s">
        <v>196</v>
      </c>
      <c r="AA1315" s="39" t="s">
        <v>202</v>
      </c>
      <c r="AB1315" s="39" t="s">
        <v>198</v>
      </c>
      <c r="AC1315" s="39" t="s">
        <v>1096</v>
      </c>
    </row>
    <row r="1316" spans="1:29">
      <c r="A1316" s="39" t="s">
        <v>1090</v>
      </c>
      <c r="B1316" s="39" t="s">
        <v>192</v>
      </c>
      <c r="C1316" s="39" t="s">
        <v>211</v>
      </c>
      <c r="D1316" s="39" t="s">
        <v>194</v>
      </c>
      <c r="E1316" s="40">
        <v>16</v>
      </c>
      <c r="F1316" s="40">
        <v>2</v>
      </c>
      <c r="G1316" s="40">
        <v>11</v>
      </c>
      <c r="H1316" s="40">
        <v>3</v>
      </c>
      <c r="I1316" s="40">
        <v>0</v>
      </c>
      <c r="J1316" s="40">
        <v>3</v>
      </c>
      <c r="K1316" s="40">
        <v>0</v>
      </c>
      <c r="L1316" s="40">
        <v>9</v>
      </c>
      <c r="M1316" s="40">
        <v>0</v>
      </c>
      <c r="N1316" s="40">
        <v>0</v>
      </c>
      <c r="O1316" s="40">
        <v>0</v>
      </c>
      <c r="P1316" s="39" t="s">
        <v>225</v>
      </c>
      <c r="Q1316" s="39" t="s">
        <v>1223</v>
      </c>
      <c r="R1316" s="39" t="s">
        <v>184</v>
      </c>
      <c r="S1316" s="39" t="s">
        <v>29</v>
      </c>
      <c r="T1316" s="39" t="s">
        <v>618</v>
      </c>
      <c r="U1316" s="39" t="s">
        <v>29</v>
      </c>
      <c r="V1316" s="39" t="s">
        <v>29</v>
      </c>
      <c r="W1316" s="39" t="s">
        <v>29</v>
      </c>
      <c r="X1316" s="39" t="s">
        <v>29</v>
      </c>
      <c r="Y1316" s="39" t="s">
        <v>29</v>
      </c>
      <c r="Z1316" s="39" t="s">
        <v>196</v>
      </c>
      <c r="AA1316" s="39" t="s">
        <v>213</v>
      </c>
      <c r="AB1316" s="39" t="s">
        <v>198</v>
      </c>
      <c r="AC1316" s="39" t="s">
        <v>1096</v>
      </c>
    </row>
    <row r="1317" spans="1:29">
      <c r="A1317" s="39" t="s">
        <v>1090</v>
      </c>
      <c r="B1317" s="39" t="s">
        <v>192</v>
      </c>
      <c r="C1317" s="39" t="s">
        <v>214</v>
      </c>
      <c r="D1317" s="39" t="s">
        <v>194</v>
      </c>
      <c r="E1317" s="40">
        <v>46</v>
      </c>
      <c r="F1317" s="40">
        <v>2</v>
      </c>
      <c r="G1317" s="40">
        <v>40</v>
      </c>
      <c r="H1317" s="40">
        <v>2</v>
      </c>
      <c r="I1317" s="40">
        <v>2</v>
      </c>
      <c r="J1317" s="40">
        <v>4</v>
      </c>
      <c r="K1317" s="40">
        <v>12</v>
      </c>
      <c r="L1317" s="40">
        <v>23</v>
      </c>
      <c r="M1317" s="40">
        <v>0</v>
      </c>
      <c r="N1317" s="40">
        <v>0</v>
      </c>
      <c r="O1317" s="40">
        <v>0</v>
      </c>
      <c r="P1317" s="39" t="s">
        <v>215</v>
      </c>
      <c r="Q1317" s="39" t="s">
        <v>1048</v>
      </c>
      <c r="R1317" s="39" t="s">
        <v>53</v>
      </c>
      <c r="S1317" s="39" t="s">
        <v>215</v>
      </c>
      <c r="T1317" s="39" t="s">
        <v>543</v>
      </c>
      <c r="U1317" s="39" t="s">
        <v>318</v>
      </c>
      <c r="V1317" s="39" t="s">
        <v>215</v>
      </c>
      <c r="W1317" s="39" t="s">
        <v>29</v>
      </c>
      <c r="X1317" s="39" t="s">
        <v>29</v>
      </c>
      <c r="Y1317" s="39" t="s">
        <v>215</v>
      </c>
      <c r="Z1317" s="39" t="s">
        <v>196</v>
      </c>
      <c r="AA1317" s="39" t="s">
        <v>217</v>
      </c>
      <c r="AB1317" s="39" t="s">
        <v>198</v>
      </c>
      <c r="AC1317" s="39" t="s">
        <v>1096</v>
      </c>
    </row>
    <row r="1318" spans="1:29">
      <c r="A1318" s="39" t="s">
        <v>1090</v>
      </c>
      <c r="B1318" s="39" t="s">
        <v>192</v>
      </c>
      <c r="C1318" s="39" t="s">
        <v>218</v>
      </c>
      <c r="D1318" s="39" t="s">
        <v>194</v>
      </c>
      <c r="E1318" s="40">
        <v>94</v>
      </c>
      <c r="F1318" s="40">
        <v>2</v>
      </c>
      <c r="G1318" s="40">
        <v>82</v>
      </c>
      <c r="H1318" s="40">
        <v>4</v>
      </c>
      <c r="I1318" s="40">
        <v>6</v>
      </c>
      <c r="J1318" s="40">
        <v>8</v>
      </c>
      <c r="K1318" s="40">
        <v>25</v>
      </c>
      <c r="L1318" s="40">
        <v>50</v>
      </c>
      <c r="M1318" s="40">
        <v>0</v>
      </c>
      <c r="N1318" s="40">
        <v>0</v>
      </c>
      <c r="O1318" s="40">
        <v>0</v>
      </c>
      <c r="P1318" s="39" t="s">
        <v>624</v>
      </c>
      <c r="Q1318" s="39" t="s">
        <v>1224</v>
      </c>
      <c r="R1318" s="39" t="s">
        <v>53</v>
      </c>
      <c r="S1318" s="39" t="s">
        <v>55</v>
      </c>
      <c r="T1318" s="39" t="s">
        <v>1225</v>
      </c>
      <c r="U1318" s="39" t="s">
        <v>31</v>
      </c>
      <c r="V1318" s="39" t="s">
        <v>55</v>
      </c>
      <c r="W1318" s="39" t="s">
        <v>29</v>
      </c>
      <c r="X1318" s="39" t="s">
        <v>29</v>
      </c>
      <c r="Y1318" s="39" t="s">
        <v>55</v>
      </c>
      <c r="Z1318" s="39" t="s">
        <v>196</v>
      </c>
      <c r="AA1318" s="39" t="s">
        <v>219</v>
      </c>
      <c r="AB1318" s="39" t="s">
        <v>198</v>
      </c>
      <c r="AC1318" s="39" t="s">
        <v>1096</v>
      </c>
    </row>
    <row r="1319" spans="1:29">
      <c r="A1319" s="39" t="s">
        <v>1090</v>
      </c>
      <c r="B1319" s="39" t="s">
        <v>192</v>
      </c>
      <c r="C1319" s="39" t="s">
        <v>223</v>
      </c>
      <c r="D1319" s="39" t="s">
        <v>194</v>
      </c>
      <c r="E1319" s="40">
        <v>232</v>
      </c>
      <c r="F1319" s="40">
        <v>5</v>
      </c>
      <c r="G1319" s="40">
        <v>179</v>
      </c>
      <c r="H1319" s="40">
        <v>10</v>
      </c>
      <c r="I1319" s="40">
        <v>38</v>
      </c>
      <c r="J1319" s="40">
        <v>35</v>
      </c>
      <c r="K1319" s="40">
        <v>21</v>
      </c>
      <c r="L1319" s="40">
        <v>142</v>
      </c>
      <c r="M1319" s="40">
        <v>0</v>
      </c>
      <c r="N1319" s="40">
        <v>0</v>
      </c>
      <c r="O1319" s="40">
        <v>0</v>
      </c>
      <c r="P1319" s="39" t="s">
        <v>1226</v>
      </c>
      <c r="Q1319" s="39" t="s">
        <v>1227</v>
      </c>
      <c r="R1319" s="39" t="s">
        <v>53</v>
      </c>
      <c r="S1319" s="39" t="s">
        <v>1228</v>
      </c>
      <c r="T1319" s="39" t="s">
        <v>1229</v>
      </c>
      <c r="U1319" s="39" t="s">
        <v>38</v>
      </c>
      <c r="V1319" s="39" t="s">
        <v>1228</v>
      </c>
      <c r="W1319" s="39" t="s">
        <v>29</v>
      </c>
      <c r="X1319" s="39" t="s">
        <v>29</v>
      </c>
      <c r="Y1319" s="39" t="s">
        <v>1228</v>
      </c>
      <c r="Z1319" s="39" t="s">
        <v>196</v>
      </c>
      <c r="AA1319" s="39" t="s">
        <v>227</v>
      </c>
      <c r="AB1319" s="39" t="s">
        <v>198</v>
      </c>
      <c r="AC1319" s="39" t="s">
        <v>1096</v>
      </c>
    </row>
    <row r="1320" spans="1:29">
      <c r="A1320" s="39" t="s">
        <v>1090</v>
      </c>
      <c r="B1320" s="39" t="s">
        <v>192</v>
      </c>
      <c r="C1320" s="39" t="s">
        <v>228</v>
      </c>
      <c r="D1320" s="39" t="s">
        <v>194</v>
      </c>
      <c r="E1320" s="40">
        <v>76</v>
      </c>
      <c r="F1320" s="40">
        <v>0</v>
      </c>
      <c r="G1320" s="40">
        <v>42</v>
      </c>
      <c r="H1320" s="40">
        <v>7</v>
      </c>
      <c r="I1320" s="40">
        <v>27</v>
      </c>
      <c r="J1320" s="40">
        <v>27</v>
      </c>
      <c r="K1320" s="40">
        <v>6</v>
      </c>
      <c r="L1320" s="40">
        <v>38</v>
      </c>
      <c r="M1320" s="40">
        <v>0</v>
      </c>
      <c r="N1320" s="40">
        <v>0</v>
      </c>
      <c r="O1320" s="40">
        <v>0</v>
      </c>
      <c r="P1320" s="39" t="s">
        <v>29</v>
      </c>
      <c r="Q1320" s="39" t="s">
        <v>1230</v>
      </c>
      <c r="R1320" s="39" t="s">
        <v>38</v>
      </c>
      <c r="S1320" s="39" t="s">
        <v>1231</v>
      </c>
      <c r="T1320" s="39" t="s">
        <v>1231</v>
      </c>
      <c r="U1320" s="39" t="s">
        <v>82</v>
      </c>
      <c r="V1320" s="39" t="s">
        <v>1231</v>
      </c>
      <c r="W1320" s="39" t="s">
        <v>29</v>
      </c>
      <c r="X1320" s="39" t="s">
        <v>29</v>
      </c>
      <c r="Y1320" s="39" t="s">
        <v>1231</v>
      </c>
      <c r="Z1320" s="39" t="s">
        <v>196</v>
      </c>
      <c r="AA1320" s="39" t="s">
        <v>229</v>
      </c>
      <c r="AB1320" s="39" t="s">
        <v>198</v>
      </c>
      <c r="AC1320" s="39" t="s">
        <v>1096</v>
      </c>
    </row>
    <row r="1321" spans="1:29">
      <c r="A1321" s="39" t="s">
        <v>1090</v>
      </c>
      <c r="B1321" s="39" t="s">
        <v>192</v>
      </c>
      <c r="C1321" s="39" t="s">
        <v>230</v>
      </c>
      <c r="D1321" s="39" t="s">
        <v>194</v>
      </c>
      <c r="E1321" s="40">
        <v>36</v>
      </c>
      <c r="F1321" s="40">
        <v>0</v>
      </c>
      <c r="G1321" s="40">
        <v>34</v>
      </c>
      <c r="H1321" s="40">
        <v>2</v>
      </c>
      <c r="I1321" s="40">
        <v>0</v>
      </c>
      <c r="J1321" s="40">
        <v>2</v>
      </c>
      <c r="K1321" s="40">
        <v>8</v>
      </c>
      <c r="L1321" s="40">
        <v>18</v>
      </c>
      <c r="M1321" s="40">
        <v>0</v>
      </c>
      <c r="N1321" s="40">
        <v>0</v>
      </c>
      <c r="O1321" s="40">
        <v>0</v>
      </c>
      <c r="P1321" s="39" t="s">
        <v>29</v>
      </c>
      <c r="Q1321" s="39" t="s">
        <v>1232</v>
      </c>
      <c r="R1321" s="39" t="s">
        <v>40</v>
      </c>
      <c r="S1321" s="39" t="s">
        <v>29</v>
      </c>
      <c r="T1321" s="39" t="s">
        <v>933</v>
      </c>
      <c r="U1321" s="39" t="s">
        <v>147</v>
      </c>
      <c r="V1321" s="39" t="s">
        <v>29</v>
      </c>
      <c r="W1321" s="39" t="s">
        <v>29</v>
      </c>
      <c r="X1321" s="39" t="s">
        <v>29</v>
      </c>
      <c r="Y1321" s="39" t="s">
        <v>29</v>
      </c>
      <c r="Z1321" s="39" t="s">
        <v>196</v>
      </c>
      <c r="AA1321" s="39" t="s">
        <v>232</v>
      </c>
      <c r="AB1321" s="39" t="s">
        <v>198</v>
      </c>
      <c r="AC1321" s="39" t="s">
        <v>1096</v>
      </c>
    </row>
    <row r="1322" spans="1:29">
      <c r="A1322" s="39" t="s">
        <v>1090</v>
      </c>
      <c r="B1322" s="39" t="s">
        <v>192</v>
      </c>
      <c r="C1322" s="39" t="s">
        <v>233</v>
      </c>
      <c r="D1322" s="39" t="s">
        <v>194</v>
      </c>
      <c r="E1322" s="40">
        <v>66</v>
      </c>
      <c r="F1322" s="40">
        <v>4</v>
      </c>
      <c r="G1322" s="40">
        <v>58</v>
      </c>
      <c r="H1322" s="40">
        <v>2</v>
      </c>
      <c r="I1322" s="40">
        <v>2</v>
      </c>
      <c r="J1322" s="40">
        <v>2</v>
      </c>
      <c r="K1322" s="40">
        <v>15</v>
      </c>
      <c r="L1322" s="40">
        <v>27</v>
      </c>
      <c r="M1322" s="40">
        <v>0</v>
      </c>
      <c r="N1322" s="40">
        <v>0</v>
      </c>
      <c r="O1322" s="40">
        <v>0</v>
      </c>
      <c r="P1322" s="39" t="s">
        <v>946</v>
      </c>
      <c r="Q1322" s="39" t="s">
        <v>1233</v>
      </c>
      <c r="R1322" s="39" t="s">
        <v>934</v>
      </c>
      <c r="S1322" s="39" t="s">
        <v>675</v>
      </c>
      <c r="T1322" s="39" t="s">
        <v>675</v>
      </c>
      <c r="U1322" s="39" t="s">
        <v>170</v>
      </c>
      <c r="V1322" s="39" t="s">
        <v>675</v>
      </c>
      <c r="W1322" s="39" t="s">
        <v>29</v>
      </c>
      <c r="X1322" s="39" t="s">
        <v>29</v>
      </c>
      <c r="Y1322" s="39" t="s">
        <v>675</v>
      </c>
      <c r="Z1322" s="39" t="s">
        <v>196</v>
      </c>
      <c r="AA1322" s="39" t="s">
        <v>222</v>
      </c>
      <c r="AB1322" s="39" t="s">
        <v>198</v>
      </c>
      <c r="AC1322" s="39" t="s">
        <v>1096</v>
      </c>
    </row>
    <row r="1323" spans="1:29">
      <c r="A1323" s="39" t="s">
        <v>1090</v>
      </c>
      <c r="B1323" s="39" t="s">
        <v>192</v>
      </c>
      <c r="C1323" s="39" t="s">
        <v>991</v>
      </c>
      <c r="D1323" s="39" t="s">
        <v>194</v>
      </c>
      <c r="E1323" s="40">
        <v>40</v>
      </c>
      <c r="F1323" s="40">
        <v>0</v>
      </c>
      <c r="G1323" s="40">
        <v>34</v>
      </c>
      <c r="H1323" s="40">
        <v>2</v>
      </c>
      <c r="I1323" s="40">
        <v>4</v>
      </c>
      <c r="J1323" s="40">
        <v>6</v>
      </c>
      <c r="K1323" s="40">
        <v>7</v>
      </c>
      <c r="L1323" s="40">
        <v>22</v>
      </c>
      <c r="M1323" s="40">
        <v>0</v>
      </c>
      <c r="N1323" s="40">
        <v>0</v>
      </c>
      <c r="O1323" s="40">
        <v>0</v>
      </c>
      <c r="P1323" s="39" t="s">
        <v>29</v>
      </c>
      <c r="Q1323" s="39" t="s">
        <v>974</v>
      </c>
      <c r="R1323" s="39" t="s">
        <v>30</v>
      </c>
      <c r="S1323" s="39" t="s">
        <v>101</v>
      </c>
      <c r="T1323" s="39" t="s">
        <v>173</v>
      </c>
      <c r="U1323" s="39" t="s">
        <v>114</v>
      </c>
      <c r="V1323" s="39" t="s">
        <v>101</v>
      </c>
      <c r="W1323" s="39" t="s">
        <v>29</v>
      </c>
      <c r="X1323" s="39" t="s">
        <v>29</v>
      </c>
      <c r="Y1323" s="39" t="s">
        <v>101</v>
      </c>
      <c r="Z1323" s="39" t="s">
        <v>196</v>
      </c>
      <c r="AA1323" s="39" t="s">
        <v>993</v>
      </c>
      <c r="AB1323" s="39" t="s">
        <v>198</v>
      </c>
      <c r="AC1323" s="39" t="s">
        <v>1096</v>
      </c>
    </row>
    <row r="1324" spans="1:29">
      <c r="A1324" s="39" t="s">
        <v>1090</v>
      </c>
      <c r="B1324" s="39" t="s">
        <v>192</v>
      </c>
      <c r="C1324" s="39" t="s">
        <v>994</v>
      </c>
      <c r="D1324" s="39" t="s">
        <v>194</v>
      </c>
      <c r="E1324" s="40">
        <v>118</v>
      </c>
      <c r="F1324" s="40">
        <v>1</v>
      </c>
      <c r="G1324" s="40">
        <v>96</v>
      </c>
      <c r="H1324" s="40">
        <v>6</v>
      </c>
      <c r="I1324" s="40">
        <v>15</v>
      </c>
      <c r="J1324" s="40">
        <v>16</v>
      </c>
      <c r="K1324" s="40">
        <v>8</v>
      </c>
      <c r="L1324" s="40">
        <v>76</v>
      </c>
      <c r="M1324" s="40">
        <v>0</v>
      </c>
      <c r="N1324" s="40">
        <v>0</v>
      </c>
      <c r="O1324" s="40">
        <v>0</v>
      </c>
      <c r="P1324" s="39" t="s">
        <v>1017</v>
      </c>
      <c r="Q1324" s="39" t="s">
        <v>1234</v>
      </c>
      <c r="R1324" s="39" t="s">
        <v>30</v>
      </c>
      <c r="S1324" s="39" t="s">
        <v>1235</v>
      </c>
      <c r="T1324" s="39" t="s">
        <v>1236</v>
      </c>
      <c r="U1324" s="39" t="s">
        <v>97</v>
      </c>
      <c r="V1324" s="39" t="s">
        <v>1235</v>
      </c>
      <c r="W1324" s="39" t="s">
        <v>29</v>
      </c>
      <c r="X1324" s="39" t="s">
        <v>29</v>
      </c>
      <c r="Y1324" s="39" t="s">
        <v>1235</v>
      </c>
      <c r="Z1324" s="39" t="s">
        <v>196</v>
      </c>
      <c r="AA1324" s="39" t="s">
        <v>213</v>
      </c>
      <c r="AB1324" s="39" t="s">
        <v>198</v>
      </c>
      <c r="AC1324" s="39" t="s">
        <v>1096</v>
      </c>
    </row>
    <row r="1325" spans="1:29">
      <c r="A1325" s="39" t="s">
        <v>1090</v>
      </c>
      <c r="B1325" s="39" t="s">
        <v>192</v>
      </c>
      <c r="C1325" s="39" t="s">
        <v>1237</v>
      </c>
      <c r="D1325" s="39" t="s">
        <v>194</v>
      </c>
      <c r="E1325" s="40">
        <v>24</v>
      </c>
      <c r="F1325" s="40">
        <v>0</v>
      </c>
      <c r="G1325" s="40">
        <v>14</v>
      </c>
      <c r="H1325" s="40">
        <v>0</v>
      </c>
      <c r="I1325" s="40">
        <v>10</v>
      </c>
      <c r="J1325" s="40">
        <v>8</v>
      </c>
      <c r="K1325" s="40">
        <v>1</v>
      </c>
      <c r="L1325" s="40">
        <v>14</v>
      </c>
      <c r="M1325" s="40">
        <v>0</v>
      </c>
      <c r="N1325" s="40">
        <v>0</v>
      </c>
      <c r="O1325" s="40">
        <v>0</v>
      </c>
      <c r="P1325" s="39" t="s">
        <v>29</v>
      </c>
      <c r="Q1325" s="39" t="s">
        <v>1238</v>
      </c>
      <c r="R1325" s="39" t="s">
        <v>29</v>
      </c>
      <c r="S1325" s="39" t="s">
        <v>1239</v>
      </c>
      <c r="T1325" s="39" t="s">
        <v>110</v>
      </c>
      <c r="U1325" s="39" t="s">
        <v>53</v>
      </c>
      <c r="V1325" s="39" t="s">
        <v>1239</v>
      </c>
      <c r="W1325" s="39" t="s">
        <v>29</v>
      </c>
      <c r="X1325" s="39" t="s">
        <v>29</v>
      </c>
      <c r="Y1325" s="39" t="s">
        <v>1239</v>
      </c>
      <c r="Z1325" s="39" t="s">
        <v>196</v>
      </c>
      <c r="AA1325" s="39" t="s">
        <v>1240</v>
      </c>
      <c r="AB1325" s="39" t="s">
        <v>198</v>
      </c>
      <c r="AC1325" s="39" t="s">
        <v>1096</v>
      </c>
    </row>
    <row r="1326" spans="1:29">
      <c r="A1326" s="39" t="s">
        <v>1090</v>
      </c>
      <c r="B1326" s="39" t="s">
        <v>234</v>
      </c>
      <c r="C1326" s="39" t="s">
        <v>235</v>
      </c>
      <c r="D1326" s="39" t="s">
        <v>236</v>
      </c>
      <c r="E1326" s="40">
        <v>67</v>
      </c>
      <c r="F1326" s="40">
        <v>0</v>
      </c>
      <c r="G1326" s="40">
        <v>56</v>
      </c>
      <c r="H1326" s="40">
        <v>10</v>
      </c>
      <c r="I1326" s="40">
        <v>1</v>
      </c>
      <c r="J1326" s="40">
        <v>7</v>
      </c>
      <c r="K1326" s="40">
        <v>26</v>
      </c>
      <c r="L1326" s="40">
        <v>23</v>
      </c>
      <c r="M1326" s="40">
        <v>0</v>
      </c>
      <c r="N1326" s="40">
        <v>0</v>
      </c>
      <c r="O1326" s="40">
        <v>0</v>
      </c>
      <c r="P1326" s="39" t="s">
        <v>29</v>
      </c>
      <c r="Q1326" s="39" t="s">
        <v>996</v>
      </c>
      <c r="R1326" s="39" t="s">
        <v>173</v>
      </c>
      <c r="S1326" s="39" t="s">
        <v>997</v>
      </c>
      <c r="T1326" s="39" t="s">
        <v>1241</v>
      </c>
      <c r="U1326" s="39" t="s">
        <v>298</v>
      </c>
      <c r="V1326" s="39" t="s">
        <v>997</v>
      </c>
      <c r="W1326" s="39" t="s">
        <v>29</v>
      </c>
      <c r="X1326" s="39" t="s">
        <v>29</v>
      </c>
      <c r="Y1326" s="39" t="s">
        <v>997</v>
      </c>
      <c r="Z1326" s="39" t="s">
        <v>238</v>
      </c>
      <c r="AA1326" s="39" t="s">
        <v>239</v>
      </c>
      <c r="AB1326" s="39" t="s">
        <v>238</v>
      </c>
      <c r="AC1326" s="39" t="s">
        <v>1096</v>
      </c>
    </row>
    <row r="1327" spans="1:29">
      <c r="A1327" s="39" t="s">
        <v>1090</v>
      </c>
      <c r="B1327" s="39" t="s">
        <v>234</v>
      </c>
      <c r="C1327" s="39" t="s">
        <v>240</v>
      </c>
      <c r="D1327" s="39" t="s">
        <v>236</v>
      </c>
      <c r="E1327" s="40">
        <v>26</v>
      </c>
      <c r="F1327" s="40">
        <v>0</v>
      </c>
      <c r="G1327" s="40">
        <v>17</v>
      </c>
      <c r="H1327" s="40">
        <v>9</v>
      </c>
      <c r="I1327" s="40">
        <v>0</v>
      </c>
      <c r="J1327" s="40">
        <v>7</v>
      </c>
      <c r="K1327" s="40">
        <v>9</v>
      </c>
      <c r="L1327" s="40">
        <v>6</v>
      </c>
      <c r="M1327" s="40">
        <v>0</v>
      </c>
      <c r="N1327" s="40">
        <v>0</v>
      </c>
      <c r="O1327" s="40">
        <v>0</v>
      </c>
      <c r="P1327" s="39" t="s">
        <v>29</v>
      </c>
      <c r="Q1327" s="39" t="s">
        <v>1242</v>
      </c>
      <c r="R1327" s="39" t="s">
        <v>247</v>
      </c>
      <c r="S1327" s="39" t="s">
        <v>29</v>
      </c>
      <c r="T1327" s="39" t="s">
        <v>1221</v>
      </c>
      <c r="U1327" s="39" t="s">
        <v>247</v>
      </c>
      <c r="V1327" s="39" t="s">
        <v>29</v>
      </c>
      <c r="W1327" s="39" t="s">
        <v>29</v>
      </c>
      <c r="X1327" s="39" t="s">
        <v>29</v>
      </c>
      <c r="Y1327" s="39" t="s">
        <v>29</v>
      </c>
      <c r="Z1327" s="39" t="s">
        <v>238</v>
      </c>
      <c r="AA1327" s="39" t="s">
        <v>243</v>
      </c>
      <c r="AB1327" s="39" t="s">
        <v>238</v>
      </c>
      <c r="AC1327" s="39" t="s">
        <v>1096</v>
      </c>
    </row>
    <row r="1328" spans="1:29">
      <c r="A1328" s="39" t="s">
        <v>1090</v>
      </c>
      <c r="B1328" s="39" t="s">
        <v>244</v>
      </c>
      <c r="C1328" s="39" t="s">
        <v>245</v>
      </c>
      <c r="D1328" s="39" t="s">
        <v>246</v>
      </c>
      <c r="E1328" s="40">
        <v>375</v>
      </c>
      <c r="F1328" s="40">
        <v>1</v>
      </c>
      <c r="G1328" s="40">
        <v>338</v>
      </c>
      <c r="H1328" s="40">
        <v>23</v>
      </c>
      <c r="I1328" s="40">
        <v>13</v>
      </c>
      <c r="J1328" s="40">
        <v>31</v>
      </c>
      <c r="K1328" s="40">
        <v>132</v>
      </c>
      <c r="L1328" s="40">
        <v>126</v>
      </c>
      <c r="M1328" s="40">
        <v>0</v>
      </c>
      <c r="N1328" s="40">
        <v>0</v>
      </c>
      <c r="O1328" s="40">
        <v>0</v>
      </c>
      <c r="P1328" s="39" t="s">
        <v>989</v>
      </c>
      <c r="Q1328" s="39" t="s">
        <v>1243</v>
      </c>
      <c r="R1328" s="39" t="s">
        <v>40</v>
      </c>
      <c r="S1328" s="39" t="s">
        <v>1244</v>
      </c>
      <c r="T1328" s="39" t="s">
        <v>1245</v>
      </c>
      <c r="U1328" s="39" t="s">
        <v>247</v>
      </c>
      <c r="V1328" s="39" t="s">
        <v>1244</v>
      </c>
      <c r="W1328" s="39" t="s">
        <v>29</v>
      </c>
      <c r="X1328" s="39" t="s">
        <v>29</v>
      </c>
      <c r="Y1328" s="39" t="s">
        <v>1244</v>
      </c>
      <c r="Z1328" s="39" t="s">
        <v>248</v>
      </c>
      <c r="AA1328" s="39" t="s">
        <v>249</v>
      </c>
      <c r="AB1328" s="39" t="s">
        <v>250</v>
      </c>
      <c r="AC1328" s="39" t="s">
        <v>1096</v>
      </c>
    </row>
    <row r="1329" spans="1:29">
      <c r="A1329" s="39" t="s">
        <v>1090</v>
      </c>
      <c r="B1329" s="39" t="s">
        <v>244</v>
      </c>
      <c r="C1329" s="39" t="s">
        <v>251</v>
      </c>
      <c r="D1329" s="39" t="s">
        <v>246</v>
      </c>
      <c r="E1329" s="40">
        <v>77</v>
      </c>
      <c r="F1329" s="40">
        <v>1</v>
      </c>
      <c r="G1329" s="40">
        <v>71</v>
      </c>
      <c r="H1329" s="40">
        <v>3</v>
      </c>
      <c r="I1329" s="40">
        <v>2</v>
      </c>
      <c r="J1329" s="40">
        <v>5</v>
      </c>
      <c r="K1329" s="40">
        <v>11</v>
      </c>
      <c r="L1329" s="40">
        <v>40</v>
      </c>
      <c r="M1329" s="40">
        <v>0</v>
      </c>
      <c r="N1329" s="40">
        <v>0</v>
      </c>
      <c r="O1329" s="40">
        <v>0</v>
      </c>
      <c r="P1329" s="39" t="s">
        <v>688</v>
      </c>
      <c r="Q1329" s="39" t="s">
        <v>1246</v>
      </c>
      <c r="R1329" s="39" t="s">
        <v>53</v>
      </c>
      <c r="S1329" s="39" t="s">
        <v>1247</v>
      </c>
      <c r="T1329" s="39" t="s">
        <v>762</v>
      </c>
      <c r="U1329" s="39" t="s">
        <v>142</v>
      </c>
      <c r="V1329" s="39" t="s">
        <v>1247</v>
      </c>
      <c r="W1329" s="39" t="s">
        <v>29</v>
      </c>
      <c r="X1329" s="39" t="s">
        <v>29</v>
      </c>
      <c r="Y1329" s="39" t="s">
        <v>1247</v>
      </c>
      <c r="Z1329" s="39" t="s">
        <v>248</v>
      </c>
      <c r="AA1329" s="39" t="s">
        <v>253</v>
      </c>
      <c r="AB1329" s="39" t="s">
        <v>250</v>
      </c>
      <c r="AC1329" s="39" t="s">
        <v>1096</v>
      </c>
    </row>
    <row r="1330" spans="1:29">
      <c r="A1330" s="39" t="s">
        <v>1090</v>
      </c>
      <c r="B1330" s="39" t="s">
        <v>254</v>
      </c>
      <c r="C1330" s="39" t="s">
        <v>129</v>
      </c>
      <c r="D1330" s="39" t="s">
        <v>255</v>
      </c>
      <c r="E1330" s="40">
        <v>881</v>
      </c>
      <c r="F1330" s="40">
        <v>1</v>
      </c>
      <c r="G1330" s="40">
        <v>799</v>
      </c>
      <c r="H1330" s="40">
        <v>63</v>
      </c>
      <c r="I1330" s="40">
        <v>18</v>
      </c>
      <c r="J1330" s="40">
        <v>70</v>
      </c>
      <c r="K1330" s="40">
        <v>376</v>
      </c>
      <c r="L1330" s="40">
        <v>219</v>
      </c>
      <c r="M1330" s="40">
        <v>0</v>
      </c>
      <c r="N1330" s="40">
        <v>0</v>
      </c>
      <c r="O1330" s="40">
        <v>0</v>
      </c>
      <c r="P1330" s="39" t="s">
        <v>1033</v>
      </c>
      <c r="Q1330" s="39" t="s">
        <v>1248</v>
      </c>
      <c r="R1330" s="39" t="s">
        <v>97</v>
      </c>
      <c r="S1330" s="39" t="s">
        <v>681</v>
      </c>
      <c r="T1330" s="39" t="s">
        <v>1249</v>
      </c>
      <c r="U1330" s="39" t="s">
        <v>237</v>
      </c>
      <c r="V1330" s="39" t="s">
        <v>681</v>
      </c>
      <c r="W1330" s="39" t="s">
        <v>29</v>
      </c>
      <c r="X1330" s="39" t="s">
        <v>29</v>
      </c>
      <c r="Y1330" s="39" t="s">
        <v>681</v>
      </c>
      <c r="Z1330" s="39" t="s">
        <v>257</v>
      </c>
      <c r="AA1330" s="39" t="s">
        <v>258</v>
      </c>
      <c r="AB1330" s="39" t="s">
        <v>259</v>
      </c>
      <c r="AC1330" s="39" t="s">
        <v>1096</v>
      </c>
    </row>
    <row r="1331" spans="1:29">
      <c r="A1331" s="39" t="s">
        <v>1090</v>
      </c>
      <c r="B1331" s="39" t="s">
        <v>254</v>
      </c>
      <c r="C1331" s="39" t="s">
        <v>1250</v>
      </c>
      <c r="D1331" s="39" t="s">
        <v>255</v>
      </c>
      <c r="E1331" s="40">
        <v>371</v>
      </c>
      <c r="F1331" s="40">
        <v>1</v>
      </c>
      <c r="G1331" s="40">
        <v>340</v>
      </c>
      <c r="H1331" s="40">
        <v>25</v>
      </c>
      <c r="I1331" s="40">
        <v>5</v>
      </c>
      <c r="J1331" s="40">
        <v>28</v>
      </c>
      <c r="K1331" s="40">
        <v>187</v>
      </c>
      <c r="L1331" s="40">
        <v>80</v>
      </c>
      <c r="M1331" s="40">
        <v>0</v>
      </c>
      <c r="N1331" s="40">
        <v>0</v>
      </c>
      <c r="O1331" s="40">
        <v>0</v>
      </c>
      <c r="P1331" s="39" t="s">
        <v>989</v>
      </c>
      <c r="Q1331" s="39" t="s">
        <v>1251</v>
      </c>
      <c r="R1331" s="39" t="s">
        <v>97</v>
      </c>
      <c r="S1331" s="39" t="s">
        <v>1252</v>
      </c>
      <c r="T1331" s="39" t="s">
        <v>1002</v>
      </c>
      <c r="U1331" s="39" t="s">
        <v>557</v>
      </c>
      <c r="V1331" s="39" t="s">
        <v>1252</v>
      </c>
      <c r="W1331" s="39" t="s">
        <v>29</v>
      </c>
      <c r="X1331" s="39" t="s">
        <v>29</v>
      </c>
      <c r="Y1331" s="39" t="s">
        <v>1252</v>
      </c>
      <c r="Z1331" s="39" t="s">
        <v>257</v>
      </c>
      <c r="AA1331" s="39" t="s">
        <v>258</v>
      </c>
      <c r="AB1331" s="39" t="s">
        <v>259</v>
      </c>
      <c r="AC1331" s="39" t="s">
        <v>1096</v>
      </c>
    </row>
    <row r="1332" spans="1:29">
      <c r="A1332" s="39" t="s">
        <v>1090</v>
      </c>
      <c r="B1332" s="39" t="s">
        <v>254</v>
      </c>
      <c r="C1332" s="39" t="s">
        <v>263</v>
      </c>
      <c r="D1332" s="39" t="s">
        <v>255</v>
      </c>
      <c r="E1332" s="40">
        <v>72</v>
      </c>
      <c r="F1332" s="40">
        <v>1</v>
      </c>
      <c r="G1332" s="40">
        <v>68</v>
      </c>
      <c r="H1332" s="40">
        <v>1</v>
      </c>
      <c r="I1332" s="40">
        <v>2</v>
      </c>
      <c r="J1332" s="40">
        <v>2</v>
      </c>
      <c r="K1332" s="40">
        <v>7</v>
      </c>
      <c r="L1332" s="40">
        <v>39</v>
      </c>
      <c r="M1332" s="40">
        <v>0</v>
      </c>
      <c r="N1332" s="40">
        <v>0</v>
      </c>
      <c r="O1332" s="40">
        <v>0</v>
      </c>
      <c r="P1332" s="39" t="s">
        <v>1253</v>
      </c>
      <c r="Q1332" s="39" t="s">
        <v>1232</v>
      </c>
      <c r="R1332" s="39" t="s">
        <v>957</v>
      </c>
      <c r="S1332" s="39" t="s">
        <v>231</v>
      </c>
      <c r="T1332" s="39" t="s">
        <v>231</v>
      </c>
      <c r="U1332" s="39" t="s">
        <v>101</v>
      </c>
      <c r="V1332" s="39" t="s">
        <v>231</v>
      </c>
      <c r="W1332" s="39" t="s">
        <v>29</v>
      </c>
      <c r="X1332" s="39" t="s">
        <v>29</v>
      </c>
      <c r="Y1332" s="39" t="s">
        <v>231</v>
      </c>
      <c r="Z1332" s="39" t="s">
        <v>257</v>
      </c>
      <c r="AA1332" s="39" t="s">
        <v>262</v>
      </c>
      <c r="AB1332" s="39" t="s">
        <v>259</v>
      </c>
      <c r="AC1332" s="39" t="s">
        <v>1096</v>
      </c>
    </row>
    <row r="1333" spans="1:29">
      <c r="A1333" s="39" t="s">
        <v>1090</v>
      </c>
      <c r="B1333" s="39" t="s">
        <v>254</v>
      </c>
      <c r="C1333" s="39" t="s">
        <v>264</v>
      </c>
      <c r="D1333" s="39" t="s">
        <v>255</v>
      </c>
      <c r="E1333" s="40">
        <v>51</v>
      </c>
      <c r="F1333" s="40">
        <v>0</v>
      </c>
      <c r="G1333" s="40">
        <v>44</v>
      </c>
      <c r="H1333" s="40">
        <v>7</v>
      </c>
      <c r="I1333" s="40">
        <v>0</v>
      </c>
      <c r="J1333" s="40">
        <v>5</v>
      </c>
      <c r="K1333" s="40">
        <v>9</v>
      </c>
      <c r="L1333" s="40">
        <v>25</v>
      </c>
      <c r="M1333" s="40">
        <v>0</v>
      </c>
      <c r="N1333" s="40">
        <v>0</v>
      </c>
      <c r="O1333" s="40">
        <v>0</v>
      </c>
      <c r="P1333" s="39" t="s">
        <v>29</v>
      </c>
      <c r="Q1333" s="39" t="s">
        <v>1254</v>
      </c>
      <c r="R1333" s="39" t="s">
        <v>142</v>
      </c>
      <c r="S1333" s="39" t="s">
        <v>29</v>
      </c>
      <c r="T1333" s="39" t="s">
        <v>1255</v>
      </c>
      <c r="U1333" s="39" t="s">
        <v>114</v>
      </c>
      <c r="V1333" s="39" t="s">
        <v>29</v>
      </c>
      <c r="W1333" s="39" t="s">
        <v>29</v>
      </c>
      <c r="X1333" s="39" t="s">
        <v>29</v>
      </c>
      <c r="Y1333" s="39" t="s">
        <v>29</v>
      </c>
      <c r="Z1333" s="39" t="s">
        <v>257</v>
      </c>
      <c r="AA1333" s="39" t="s">
        <v>265</v>
      </c>
      <c r="AB1333" s="39" t="s">
        <v>259</v>
      </c>
      <c r="AC1333" s="39" t="s">
        <v>1096</v>
      </c>
    </row>
    <row r="1334" spans="1:29">
      <c r="A1334" s="39" t="s">
        <v>1090</v>
      </c>
      <c r="B1334" s="39" t="s">
        <v>254</v>
      </c>
      <c r="C1334" s="39" t="s">
        <v>1256</v>
      </c>
      <c r="D1334" s="39" t="s">
        <v>255</v>
      </c>
      <c r="E1334" s="40">
        <v>26</v>
      </c>
      <c r="F1334" s="40">
        <v>0</v>
      </c>
      <c r="G1334" s="40">
        <v>25</v>
      </c>
      <c r="H1334" s="40">
        <v>0</v>
      </c>
      <c r="I1334" s="40">
        <v>1</v>
      </c>
      <c r="J1334" s="40">
        <v>1</v>
      </c>
      <c r="K1334" s="40">
        <v>8</v>
      </c>
      <c r="L1334" s="40">
        <v>9</v>
      </c>
      <c r="M1334" s="40">
        <v>0</v>
      </c>
      <c r="N1334" s="40">
        <v>0</v>
      </c>
      <c r="O1334" s="40">
        <v>0</v>
      </c>
      <c r="P1334" s="39" t="s">
        <v>29</v>
      </c>
      <c r="Q1334" s="39" t="s">
        <v>1025</v>
      </c>
      <c r="R1334" s="39" t="s">
        <v>29</v>
      </c>
      <c r="S1334" s="39" t="s">
        <v>166</v>
      </c>
      <c r="T1334" s="39" t="s">
        <v>166</v>
      </c>
      <c r="U1334" s="39" t="s">
        <v>163</v>
      </c>
      <c r="V1334" s="39" t="s">
        <v>166</v>
      </c>
      <c r="W1334" s="39" t="s">
        <v>29</v>
      </c>
      <c r="X1334" s="39" t="s">
        <v>29</v>
      </c>
      <c r="Y1334" s="39" t="s">
        <v>166</v>
      </c>
      <c r="Z1334" s="39" t="s">
        <v>257</v>
      </c>
      <c r="AA1334" s="39" t="s">
        <v>1257</v>
      </c>
      <c r="AB1334" s="39" t="s">
        <v>259</v>
      </c>
      <c r="AC1334" s="39" t="s">
        <v>1096</v>
      </c>
    </row>
    <row r="1335" spans="1:29">
      <c r="A1335" s="39" t="s">
        <v>1090</v>
      </c>
      <c r="B1335" s="39" t="s">
        <v>266</v>
      </c>
      <c r="C1335" s="39" t="s">
        <v>267</v>
      </c>
      <c r="D1335" s="39" t="s">
        <v>268</v>
      </c>
      <c r="E1335" s="40">
        <v>76</v>
      </c>
      <c r="F1335" s="40">
        <v>0</v>
      </c>
      <c r="G1335" s="40">
        <v>64</v>
      </c>
      <c r="H1335" s="40">
        <v>7</v>
      </c>
      <c r="I1335" s="40">
        <v>5</v>
      </c>
      <c r="J1335" s="40">
        <v>8</v>
      </c>
      <c r="K1335" s="40">
        <v>13</v>
      </c>
      <c r="L1335" s="40">
        <v>45</v>
      </c>
      <c r="M1335" s="40">
        <v>0</v>
      </c>
      <c r="N1335" s="40">
        <v>0</v>
      </c>
      <c r="O1335" s="40">
        <v>0</v>
      </c>
      <c r="P1335" s="39" t="s">
        <v>29</v>
      </c>
      <c r="Q1335" s="39" t="s">
        <v>1258</v>
      </c>
      <c r="R1335" s="39" t="s">
        <v>38</v>
      </c>
      <c r="S1335" s="39" t="s">
        <v>1259</v>
      </c>
      <c r="T1335" s="39" t="s">
        <v>1260</v>
      </c>
      <c r="U1335" s="39" t="s">
        <v>189</v>
      </c>
      <c r="V1335" s="39" t="s">
        <v>1259</v>
      </c>
      <c r="W1335" s="39" t="s">
        <v>29</v>
      </c>
      <c r="X1335" s="39" t="s">
        <v>29</v>
      </c>
      <c r="Y1335" s="39" t="s">
        <v>1259</v>
      </c>
      <c r="Z1335" s="39" t="s">
        <v>270</v>
      </c>
      <c r="AA1335" s="39" t="s">
        <v>271</v>
      </c>
      <c r="AB1335" s="39" t="s">
        <v>272</v>
      </c>
      <c r="AC1335" s="39" t="s">
        <v>1096</v>
      </c>
    </row>
    <row r="1336" spans="1:29">
      <c r="A1336" s="39" t="s">
        <v>1090</v>
      </c>
      <c r="B1336" s="39" t="s">
        <v>273</v>
      </c>
      <c r="C1336" s="39" t="s">
        <v>274</v>
      </c>
      <c r="D1336" s="39" t="s">
        <v>275</v>
      </c>
      <c r="E1336" s="40">
        <v>362</v>
      </c>
      <c r="F1336" s="40">
        <v>0</v>
      </c>
      <c r="G1336" s="40">
        <v>310</v>
      </c>
      <c r="H1336" s="40">
        <v>46</v>
      </c>
      <c r="I1336" s="40">
        <v>6</v>
      </c>
      <c r="J1336" s="40">
        <v>45</v>
      </c>
      <c r="K1336" s="40">
        <v>119</v>
      </c>
      <c r="L1336" s="40">
        <v>130</v>
      </c>
      <c r="M1336" s="40">
        <v>0</v>
      </c>
      <c r="N1336" s="40">
        <v>0</v>
      </c>
      <c r="O1336" s="40">
        <v>0</v>
      </c>
      <c r="P1336" s="39" t="s">
        <v>29</v>
      </c>
      <c r="Q1336" s="39" t="s">
        <v>1261</v>
      </c>
      <c r="R1336" s="39" t="s">
        <v>72</v>
      </c>
      <c r="S1336" s="39" t="s">
        <v>820</v>
      </c>
      <c r="T1336" s="39" t="s">
        <v>1262</v>
      </c>
      <c r="U1336" s="39" t="s">
        <v>99</v>
      </c>
      <c r="V1336" s="39" t="s">
        <v>820</v>
      </c>
      <c r="W1336" s="39" t="s">
        <v>29</v>
      </c>
      <c r="X1336" s="39" t="s">
        <v>29</v>
      </c>
      <c r="Y1336" s="39" t="s">
        <v>820</v>
      </c>
      <c r="Z1336" s="39" t="s">
        <v>276</v>
      </c>
      <c r="AA1336" s="39" t="s">
        <v>197</v>
      </c>
      <c r="AB1336" s="39" t="s">
        <v>277</v>
      </c>
      <c r="AC1336" s="39" t="s">
        <v>1096</v>
      </c>
    </row>
    <row r="1337" spans="1:29">
      <c r="A1337" s="39" t="s">
        <v>1090</v>
      </c>
      <c r="B1337" s="39" t="s">
        <v>273</v>
      </c>
      <c r="C1337" s="39" t="s">
        <v>134</v>
      </c>
      <c r="D1337" s="39" t="s">
        <v>275</v>
      </c>
      <c r="E1337" s="40">
        <v>350</v>
      </c>
      <c r="F1337" s="40">
        <v>0</v>
      </c>
      <c r="G1337" s="40">
        <v>274</v>
      </c>
      <c r="H1337" s="40">
        <v>62</v>
      </c>
      <c r="I1337" s="40">
        <v>14</v>
      </c>
      <c r="J1337" s="40">
        <v>67</v>
      </c>
      <c r="K1337" s="40">
        <v>125</v>
      </c>
      <c r="L1337" s="40">
        <v>109</v>
      </c>
      <c r="M1337" s="40">
        <v>0</v>
      </c>
      <c r="N1337" s="40">
        <v>0</v>
      </c>
      <c r="O1337" s="40">
        <v>0</v>
      </c>
      <c r="P1337" s="39" t="s">
        <v>29</v>
      </c>
      <c r="Q1337" s="39" t="s">
        <v>1019</v>
      </c>
      <c r="R1337" s="39" t="s">
        <v>114</v>
      </c>
      <c r="S1337" s="39" t="s">
        <v>53</v>
      </c>
      <c r="T1337" s="39" t="s">
        <v>1263</v>
      </c>
      <c r="U1337" s="39" t="s">
        <v>241</v>
      </c>
      <c r="V1337" s="39" t="s">
        <v>53</v>
      </c>
      <c r="W1337" s="39" t="s">
        <v>29</v>
      </c>
      <c r="X1337" s="39" t="s">
        <v>29</v>
      </c>
      <c r="Y1337" s="39" t="s">
        <v>53</v>
      </c>
      <c r="Z1337" s="39" t="s">
        <v>276</v>
      </c>
      <c r="AA1337" s="39" t="s">
        <v>278</v>
      </c>
      <c r="AB1337" s="39" t="s">
        <v>277</v>
      </c>
      <c r="AC1337" s="39" t="s">
        <v>1096</v>
      </c>
    </row>
    <row r="1338" spans="1:29">
      <c r="A1338" s="39" t="s">
        <v>1090</v>
      </c>
      <c r="B1338" s="39" t="s">
        <v>273</v>
      </c>
      <c r="C1338" s="39" t="s">
        <v>279</v>
      </c>
      <c r="D1338" s="39" t="s">
        <v>275</v>
      </c>
      <c r="E1338" s="40">
        <v>289</v>
      </c>
      <c r="F1338" s="40">
        <v>0</v>
      </c>
      <c r="G1338" s="40">
        <v>234</v>
      </c>
      <c r="H1338" s="40">
        <v>49</v>
      </c>
      <c r="I1338" s="40">
        <v>6</v>
      </c>
      <c r="J1338" s="40">
        <v>46</v>
      </c>
      <c r="K1338" s="40">
        <v>139</v>
      </c>
      <c r="L1338" s="40">
        <v>57</v>
      </c>
      <c r="M1338" s="40">
        <v>0</v>
      </c>
      <c r="N1338" s="40">
        <v>0</v>
      </c>
      <c r="O1338" s="40">
        <v>0</v>
      </c>
      <c r="P1338" s="39" t="s">
        <v>29</v>
      </c>
      <c r="Q1338" s="39" t="s">
        <v>1264</v>
      </c>
      <c r="R1338" s="39" t="s">
        <v>189</v>
      </c>
      <c r="S1338" s="39" t="s">
        <v>710</v>
      </c>
      <c r="T1338" s="39" t="s">
        <v>1265</v>
      </c>
      <c r="U1338" s="39" t="s">
        <v>1266</v>
      </c>
      <c r="V1338" s="39" t="s">
        <v>710</v>
      </c>
      <c r="W1338" s="39" t="s">
        <v>29</v>
      </c>
      <c r="X1338" s="39" t="s">
        <v>29</v>
      </c>
      <c r="Y1338" s="39" t="s">
        <v>710</v>
      </c>
      <c r="Z1338" s="39" t="s">
        <v>276</v>
      </c>
      <c r="AA1338" s="39" t="s">
        <v>281</v>
      </c>
      <c r="AB1338" s="39" t="s">
        <v>277</v>
      </c>
      <c r="AC1338" s="39" t="s">
        <v>1096</v>
      </c>
    </row>
    <row r="1339" spans="1:29">
      <c r="A1339" s="39" t="s">
        <v>1090</v>
      </c>
      <c r="B1339" s="39" t="s">
        <v>273</v>
      </c>
      <c r="C1339" s="39" t="s">
        <v>282</v>
      </c>
      <c r="D1339" s="39" t="s">
        <v>275</v>
      </c>
      <c r="E1339" s="40">
        <v>255</v>
      </c>
      <c r="F1339" s="40">
        <v>0</v>
      </c>
      <c r="G1339" s="40">
        <v>197</v>
      </c>
      <c r="H1339" s="40">
        <v>53</v>
      </c>
      <c r="I1339" s="40">
        <v>5</v>
      </c>
      <c r="J1339" s="40">
        <v>51</v>
      </c>
      <c r="K1339" s="40">
        <v>100</v>
      </c>
      <c r="L1339" s="40">
        <v>46</v>
      </c>
      <c r="M1339" s="40">
        <v>0</v>
      </c>
      <c r="N1339" s="40">
        <v>0</v>
      </c>
      <c r="O1339" s="40">
        <v>0</v>
      </c>
      <c r="P1339" s="39" t="s">
        <v>29</v>
      </c>
      <c r="Q1339" s="39" t="s">
        <v>1267</v>
      </c>
      <c r="R1339" s="39" t="s">
        <v>376</v>
      </c>
      <c r="S1339" s="39" t="s">
        <v>1056</v>
      </c>
      <c r="T1339" s="39" t="s">
        <v>68</v>
      </c>
      <c r="U1339" s="39" t="s">
        <v>298</v>
      </c>
      <c r="V1339" s="39" t="s">
        <v>1056</v>
      </c>
      <c r="W1339" s="39" t="s">
        <v>29</v>
      </c>
      <c r="X1339" s="39" t="s">
        <v>29</v>
      </c>
      <c r="Y1339" s="39" t="s">
        <v>1056</v>
      </c>
      <c r="Z1339" s="39" t="s">
        <v>276</v>
      </c>
      <c r="AA1339" s="39" t="s">
        <v>205</v>
      </c>
      <c r="AB1339" s="39" t="s">
        <v>277</v>
      </c>
      <c r="AC1339" s="39" t="s">
        <v>1096</v>
      </c>
    </row>
    <row r="1340" spans="1:29">
      <c r="A1340" s="39" t="s">
        <v>1090</v>
      </c>
      <c r="B1340" s="39" t="s">
        <v>273</v>
      </c>
      <c r="C1340" s="39" t="s">
        <v>283</v>
      </c>
      <c r="D1340" s="39" t="s">
        <v>275</v>
      </c>
      <c r="E1340" s="40">
        <v>607</v>
      </c>
      <c r="F1340" s="40">
        <v>0</v>
      </c>
      <c r="G1340" s="40">
        <v>479</v>
      </c>
      <c r="H1340" s="40">
        <v>117</v>
      </c>
      <c r="I1340" s="40">
        <v>11</v>
      </c>
      <c r="J1340" s="40">
        <v>109</v>
      </c>
      <c r="K1340" s="40">
        <v>226</v>
      </c>
      <c r="L1340" s="40">
        <v>160</v>
      </c>
      <c r="M1340" s="40">
        <v>0</v>
      </c>
      <c r="N1340" s="40">
        <v>0</v>
      </c>
      <c r="O1340" s="40">
        <v>0</v>
      </c>
      <c r="P1340" s="39" t="s">
        <v>29</v>
      </c>
      <c r="Q1340" s="39" t="s">
        <v>1268</v>
      </c>
      <c r="R1340" s="39" t="s">
        <v>184</v>
      </c>
      <c r="S1340" s="39" t="s">
        <v>1269</v>
      </c>
      <c r="T1340" s="39" t="s">
        <v>1270</v>
      </c>
      <c r="U1340" s="39" t="s">
        <v>83</v>
      </c>
      <c r="V1340" s="39" t="s">
        <v>1269</v>
      </c>
      <c r="W1340" s="39" t="s">
        <v>29</v>
      </c>
      <c r="X1340" s="39" t="s">
        <v>29</v>
      </c>
      <c r="Y1340" s="39" t="s">
        <v>1269</v>
      </c>
      <c r="Z1340" s="39" t="s">
        <v>276</v>
      </c>
      <c r="AA1340" s="39" t="s">
        <v>210</v>
      </c>
      <c r="AB1340" s="39" t="s">
        <v>277</v>
      </c>
      <c r="AC1340" s="39" t="s">
        <v>1096</v>
      </c>
    </row>
    <row r="1341" spans="1:29">
      <c r="A1341" s="39" t="s">
        <v>1090</v>
      </c>
      <c r="B1341" s="39" t="s">
        <v>273</v>
      </c>
      <c r="C1341" s="39" t="s">
        <v>285</v>
      </c>
      <c r="D1341" s="39" t="s">
        <v>275</v>
      </c>
      <c r="E1341" s="40">
        <v>85</v>
      </c>
      <c r="F1341" s="40">
        <v>0</v>
      </c>
      <c r="G1341" s="40">
        <v>78</v>
      </c>
      <c r="H1341" s="40">
        <v>5</v>
      </c>
      <c r="I1341" s="40">
        <v>2</v>
      </c>
      <c r="J1341" s="40">
        <v>6</v>
      </c>
      <c r="K1341" s="40">
        <v>32</v>
      </c>
      <c r="L1341" s="40">
        <v>30</v>
      </c>
      <c r="M1341" s="40">
        <v>0</v>
      </c>
      <c r="N1341" s="40">
        <v>0</v>
      </c>
      <c r="O1341" s="40">
        <v>0</v>
      </c>
      <c r="P1341" s="39" t="s">
        <v>29</v>
      </c>
      <c r="Q1341" s="39" t="s">
        <v>1271</v>
      </c>
      <c r="R1341" s="39" t="s">
        <v>40</v>
      </c>
      <c r="S1341" s="39" t="s">
        <v>1130</v>
      </c>
      <c r="T1341" s="39" t="s">
        <v>1272</v>
      </c>
      <c r="U1341" s="39" t="s">
        <v>56</v>
      </c>
      <c r="V1341" s="39" t="s">
        <v>1130</v>
      </c>
      <c r="W1341" s="39" t="s">
        <v>29</v>
      </c>
      <c r="X1341" s="39" t="s">
        <v>29</v>
      </c>
      <c r="Y1341" s="39" t="s">
        <v>1130</v>
      </c>
      <c r="Z1341" s="39" t="s">
        <v>276</v>
      </c>
      <c r="AA1341" s="39" t="s">
        <v>286</v>
      </c>
      <c r="AB1341" s="39" t="s">
        <v>277</v>
      </c>
      <c r="AC1341" s="39" t="s">
        <v>1096</v>
      </c>
    </row>
    <row r="1342" spans="1:29">
      <c r="A1342" s="39" t="s">
        <v>1090</v>
      </c>
      <c r="B1342" s="39" t="s">
        <v>273</v>
      </c>
      <c r="C1342" s="39" t="s">
        <v>287</v>
      </c>
      <c r="D1342" s="39" t="s">
        <v>275</v>
      </c>
      <c r="E1342" s="40">
        <v>128</v>
      </c>
      <c r="F1342" s="40">
        <v>0</v>
      </c>
      <c r="G1342" s="40">
        <v>96</v>
      </c>
      <c r="H1342" s="40">
        <v>29</v>
      </c>
      <c r="I1342" s="40">
        <v>3</v>
      </c>
      <c r="J1342" s="40">
        <v>27</v>
      </c>
      <c r="K1342" s="40">
        <v>58</v>
      </c>
      <c r="L1342" s="40">
        <v>25</v>
      </c>
      <c r="M1342" s="40">
        <v>0</v>
      </c>
      <c r="N1342" s="40">
        <v>0</v>
      </c>
      <c r="O1342" s="40">
        <v>0</v>
      </c>
      <c r="P1342" s="39" t="s">
        <v>29</v>
      </c>
      <c r="Q1342" s="39" t="s">
        <v>1053</v>
      </c>
      <c r="R1342" s="39" t="s">
        <v>170</v>
      </c>
      <c r="S1342" s="39" t="s">
        <v>704</v>
      </c>
      <c r="T1342" s="39" t="s">
        <v>1273</v>
      </c>
      <c r="U1342" s="39" t="s">
        <v>998</v>
      </c>
      <c r="V1342" s="39" t="s">
        <v>704</v>
      </c>
      <c r="W1342" s="39" t="s">
        <v>29</v>
      </c>
      <c r="X1342" s="39" t="s">
        <v>29</v>
      </c>
      <c r="Y1342" s="39" t="s">
        <v>704</v>
      </c>
      <c r="Z1342" s="39" t="s">
        <v>276</v>
      </c>
      <c r="AA1342" s="39" t="s">
        <v>143</v>
      </c>
      <c r="AB1342" s="39" t="s">
        <v>277</v>
      </c>
      <c r="AC1342" s="39" t="s">
        <v>1096</v>
      </c>
    </row>
    <row r="1343" spans="1:29">
      <c r="A1343" s="39" t="s">
        <v>1090</v>
      </c>
      <c r="B1343" s="39" t="s">
        <v>273</v>
      </c>
      <c r="C1343" s="39" t="s">
        <v>289</v>
      </c>
      <c r="D1343" s="39" t="s">
        <v>275</v>
      </c>
      <c r="E1343" s="40">
        <v>261</v>
      </c>
      <c r="F1343" s="40">
        <v>0</v>
      </c>
      <c r="G1343" s="40">
        <v>220</v>
      </c>
      <c r="H1343" s="40">
        <v>33</v>
      </c>
      <c r="I1343" s="40">
        <v>8</v>
      </c>
      <c r="J1343" s="40">
        <v>35</v>
      </c>
      <c r="K1343" s="40">
        <v>108</v>
      </c>
      <c r="L1343" s="40">
        <v>73</v>
      </c>
      <c r="M1343" s="40">
        <v>0</v>
      </c>
      <c r="N1343" s="40">
        <v>0</v>
      </c>
      <c r="O1343" s="40">
        <v>0</v>
      </c>
      <c r="P1343" s="39" t="s">
        <v>29</v>
      </c>
      <c r="Q1343" s="39" t="s">
        <v>1274</v>
      </c>
      <c r="R1343" s="39" t="s">
        <v>72</v>
      </c>
      <c r="S1343" s="39" t="s">
        <v>1275</v>
      </c>
      <c r="T1343" s="39" t="s">
        <v>743</v>
      </c>
      <c r="U1343" s="39" t="s">
        <v>658</v>
      </c>
      <c r="V1343" s="39" t="s">
        <v>1275</v>
      </c>
      <c r="W1343" s="39" t="s">
        <v>29</v>
      </c>
      <c r="X1343" s="39" t="s">
        <v>29</v>
      </c>
      <c r="Y1343" s="39" t="s">
        <v>1275</v>
      </c>
      <c r="Z1343" s="39" t="s">
        <v>276</v>
      </c>
      <c r="AA1343" s="39" t="s">
        <v>291</v>
      </c>
      <c r="AB1343" s="39" t="s">
        <v>277</v>
      </c>
      <c r="AC1343" s="39" t="s">
        <v>1096</v>
      </c>
    </row>
    <row r="1344" spans="1:29">
      <c r="A1344" s="39" t="s">
        <v>1090</v>
      </c>
      <c r="B1344" s="39" t="s">
        <v>273</v>
      </c>
      <c r="C1344" s="39" t="s">
        <v>1007</v>
      </c>
      <c r="D1344" s="39" t="s">
        <v>275</v>
      </c>
      <c r="E1344" s="40">
        <v>157</v>
      </c>
      <c r="F1344" s="40">
        <v>0</v>
      </c>
      <c r="G1344" s="40">
        <v>133</v>
      </c>
      <c r="H1344" s="40">
        <v>15</v>
      </c>
      <c r="I1344" s="40">
        <v>9</v>
      </c>
      <c r="J1344" s="40">
        <v>22</v>
      </c>
      <c r="K1344" s="40">
        <v>58</v>
      </c>
      <c r="L1344" s="40">
        <v>45</v>
      </c>
      <c r="M1344" s="40">
        <v>0</v>
      </c>
      <c r="N1344" s="40">
        <v>0</v>
      </c>
      <c r="O1344" s="40">
        <v>0</v>
      </c>
      <c r="P1344" s="39" t="s">
        <v>29</v>
      </c>
      <c r="Q1344" s="39" t="s">
        <v>1276</v>
      </c>
      <c r="R1344" s="39" t="s">
        <v>101</v>
      </c>
      <c r="S1344" s="39" t="s">
        <v>1277</v>
      </c>
      <c r="T1344" s="39" t="s">
        <v>1278</v>
      </c>
      <c r="U1344" s="39" t="s">
        <v>83</v>
      </c>
      <c r="V1344" s="39" t="s">
        <v>1277</v>
      </c>
      <c r="W1344" s="39" t="s">
        <v>29</v>
      </c>
      <c r="X1344" s="39" t="s">
        <v>29</v>
      </c>
      <c r="Y1344" s="39" t="s">
        <v>1277</v>
      </c>
      <c r="Z1344" s="39" t="s">
        <v>276</v>
      </c>
      <c r="AA1344" s="39" t="s">
        <v>1008</v>
      </c>
      <c r="AB1344" s="39" t="s">
        <v>277</v>
      </c>
      <c r="AC1344" s="39" t="s">
        <v>1096</v>
      </c>
    </row>
    <row r="1345" spans="1:29">
      <c r="A1345" s="39" t="s">
        <v>1090</v>
      </c>
      <c r="B1345" s="39" t="s">
        <v>273</v>
      </c>
      <c r="C1345" s="39" t="s">
        <v>1009</v>
      </c>
      <c r="D1345" s="39" t="s">
        <v>275</v>
      </c>
      <c r="E1345" s="40">
        <v>31</v>
      </c>
      <c r="F1345" s="40">
        <v>0</v>
      </c>
      <c r="G1345" s="40">
        <v>27</v>
      </c>
      <c r="H1345" s="40">
        <v>4</v>
      </c>
      <c r="I1345" s="40">
        <v>0</v>
      </c>
      <c r="J1345" s="40">
        <v>2</v>
      </c>
      <c r="K1345" s="40">
        <v>13</v>
      </c>
      <c r="L1345" s="40">
        <v>12</v>
      </c>
      <c r="M1345" s="40">
        <v>0</v>
      </c>
      <c r="N1345" s="40">
        <v>0</v>
      </c>
      <c r="O1345" s="40">
        <v>0</v>
      </c>
      <c r="P1345" s="39" t="s">
        <v>29</v>
      </c>
      <c r="Q1345" s="39" t="s">
        <v>1065</v>
      </c>
      <c r="R1345" s="39" t="s">
        <v>72</v>
      </c>
      <c r="S1345" s="39" t="s">
        <v>29</v>
      </c>
      <c r="T1345" s="39" t="s">
        <v>977</v>
      </c>
      <c r="U1345" s="39" t="s">
        <v>386</v>
      </c>
      <c r="V1345" s="39" t="s">
        <v>29</v>
      </c>
      <c r="W1345" s="39" t="s">
        <v>29</v>
      </c>
      <c r="X1345" s="39" t="s">
        <v>29</v>
      </c>
      <c r="Y1345" s="39" t="s">
        <v>29</v>
      </c>
      <c r="Z1345" s="39" t="s">
        <v>276</v>
      </c>
      <c r="AA1345" s="39" t="s">
        <v>1011</v>
      </c>
      <c r="AB1345" s="39" t="s">
        <v>277</v>
      </c>
      <c r="AC1345" s="39" t="s">
        <v>1096</v>
      </c>
    </row>
    <row r="1346" spans="1:29">
      <c r="A1346" s="39" t="s">
        <v>1090</v>
      </c>
      <c r="B1346" s="39" t="s">
        <v>273</v>
      </c>
      <c r="C1346" s="39" t="s">
        <v>1279</v>
      </c>
      <c r="D1346" s="39" t="s">
        <v>275</v>
      </c>
      <c r="E1346" s="40">
        <v>145</v>
      </c>
      <c r="F1346" s="40">
        <v>3</v>
      </c>
      <c r="G1346" s="40">
        <v>114</v>
      </c>
      <c r="H1346" s="40">
        <v>24</v>
      </c>
      <c r="I1346" s="40">
        <v>4</v>
      </c>
      <c r="J1346" s="40">
        <v>24</v>
      </c>
      <c r="K1346" s="40">
        <v>65</v>
      </c>
      <c r="L1346" s="40">
        <v>23</v>
      </c>
      <c r="M1346" s="40">
        <v>0</v>
      </c>
      <c r="N1346" s="40">
        <v>0</v>
      </c>
      <c r="O1346" s="40">
        <v>0</v>
      </c>
      <c r="P1346" s="39" t="s">
        <v>1280</v>
      </c>
      <c r="Q1346" s="39" t="s">
        <v>1281</v>
      </c>
      <c r="R1346" s="39" t="s">
        <v>189</v>
      </c>
      <c r="S1346" s="39" t="s">
        <v>1282</v>
      </c>
      <c r="T1346" s="39" t="s">
        <v>1283</v>
      </c>
      <c r="U1346" s="39" t="s">
        <v>998</v>
      </c>
      <c r="V1346" s="39" t="s">
        <v>1282</v>
      </c>
      <c r="W1346" s="39" t="s">
        <v>29</v>
      </c>
      <c r="X1346" s="39" t="s">
        <v>29</v>
      </c>
      <c r="Y1346" s="39" t="s">
        <v>1282</v>
      </c>
      <c r="Z1346" s="39" t="s">
        <v>276</v>
      </c>
      <c r="AA1346" s="39" t="s">
        <v>143</v>
      </c>
      <c r="AB1346" s="39" t="s">
        <v>277</v>
      </c>
      <c r="AC1346" s="39" t="s">
        <v>1096</v>
      </c>
    </row>
    <row r="1347" spans="1:29">
      <c r="A1347" s="39" t="s">
        <v>1090</v>
      </c>
      <c r="B1347" s="39" t="s">
        <v>273</v>
      </c>
      <c r="C1347" s="39" t="s">
        <v>292</v>
      </c>
      <c r="D1347" s="39" t="s">
        <v>275</v>
      </c>
      <c r="E1347" s="40">
        <v>46</v>
      </c>
      <c r="F1347" s="40">
        <v>0</v>
      </c>
      <c r="G1347" s="40">
        <v>40</v>
      </c>
      <c r="H1347" s="40">
        <v>6</v>
      </c>
      <c r="I1347" s="40">
        <v>0</v>
      </c>
      <c r="J1347" s="40">
        <v>6</v>
      </c>
      <c r="K1347" s="40">
        <v>9</v>
      </c>
      <c r="L1347" s="40">
        <v>20</v>
      </c>
      <c r="M1347" s="40">
        <v>0</v>
      </c>
      <c r="N1347" s="40">
        <v>0</v>
      </c>
      <c r="O1347" s="40">
        <v>0</v>
      </c>
      <c r="P1347" s="39" t="s">
        <v>29</v>
      </c>
      <c r="Q1347" s="39" t="s">
        <v>1048</v>
      </c>
      <c r="R1347" s="39" t="s">
        <v>72</v>
      </c>
      <c r="S1347" s="39" t="s">
        <v>29</v>
      </c>
      <c r="T1347" s="39" t="s">
        <v>269</v>
      </c>
      <c r="U1347" s="39" t="s">
        <v>68</v>
      </c>
      <c r="V1347" s="39" t="s">
        <v>29</v>
      </c>
      <c r="W1347" s="39" t="s">
        <v>29</v>
      </c>
      <c r="X1347" s="39" t="s">
        <v>29</v>
      </c>
      <c r="Y1347" s="39" t="s">
        <v>29</v>
      </c>
      <c r="Z1347" s="39" t="s">
        <v>276</v>
      </c>
      <c r="AA1347" s="39" t="s">
        <v>293</v>
      </c>
      <c r="AB1347" s="39" t="s">
        <v>277</v>
      </c>
      <c r="AC1347" s="39" t="s">
        <v>1096</v>
      </c>
    </row>
    <row r="1348" spans="1:29">
      <c r="A1348" s="39" t="s">
        <v>1090</v>
      </c>
      <c r="B1348" s="39" t="s">
        <v>273</v>
      </c>
      <c r="C1348" s="39" t="s">
        <v>294</v>
      </c>
      <c r="D1348" s="39" t="s">
        <v>275</v>
      </c>
      <c r="E1348" s="40">
        <v>49</v>
      </c>
      <c r="F1348" s="40">
        <v>0</v>
      </c>
      <c r="G1348" s="40">
        <v>48</v>
      </c>
      <c r="H1348" s="40">
        <v>1</v>
      </c>
      <c r="I1348" s="40">
        <v>0</v>
      </c>
      <c r="J1348" s="40">
        <v>1</v>
      </c>
      <c r="K1348" s="40">
        <v>8</v>
      </c>
      <c r="L1348" s="40">
        <v>25</v>
      </c>
      <c r="M1348" s="40">
        <v>0</v>
      </c>
      <c r="N1348" s="40">
        <v>0</v>
      </c>
      <c r="O1348" s="40">
        <v>0</v>
      </c>
      <c r="P1348" s="39" t="s">
        <v>29</v>
      </c>
      <c r="Q1348" s="39" t="s">
        <v>1284</v>
      </c>
      <c r="R1348" s="39" t="s">
        <v>960</v>
      </c>
      <c r="S1348" s="39" t="s">
        <v>29</v>
      </c>
      <c r="T1348" s="39" t="s">
        <v>681</v>
      </c>
      <c r="U1348" s="39" t="s">
        <v>261</v>
      </c>
      <c r="V1348" s="39" t="s">
        <v>29</v>
      </c>
      <c r="W1348" s="39" t="s">
        <v>29</v>
      </c>
      <c r="X1348" s="39" t="s">
        <v>29</v>
      </c>
      <c r="Y1348" s="39" t="s">
        <v>29</v>
      </c>
      <c r="Z1348" s="39" t="s">
        <v>276</v>
      </c>
      <c r="AA1348" s="39" t="s">
        <v>295</v>
      </c>
      <c r="AB1348" s="39" t="s">
        <v>277</v>
      </c>
      <c r="AC1348" s="39" t="s">
        <v>1096</v>
      </c>
    </row>
    <row r="1349" spans="1:29">
      <c r="A1349" s="39" t="s">
        <v>1090</v>
      </c>
      <c r="B1349" s="39" t="s">
        <v>273</v>
      </c>
      <c r="C1349" s="39" t="s">
        <v>296</v>
      </c>
      <c r="D1349" s="39" t="s">
        <v>275</v>
      </c>
      <c r="E1349" s="40">
        <v>33</v>
      </c>
      <c r="F1349" s="40">
        <v>0</v>
      </c>
      <c r="G1349" s="40">
        <v>29</v>
      </c>
      <c r="H1349" s="40">
        <v>4</v>
      </c>
      <c r="I1349" s="40">
        <v>0</v>
      </c>
      <c r="J1349" s="40">
        <v>1</v>
      </c>
      <c r="K1349" s="40">
        <v>8</v>
      </c>
      <c r="L1349" s="40">
        <v>18</v>
      </c>
      <c r="M1349" s="40">
        <v>0</v>
      </c>
      <c r="N1349" s="40">
        <v>0</v>
      </c>
      <c r="O1349" s="40">
        <v>0</v>
      </c>
      <c r="P1349" s="39" t="s">
        <v>29</v>
      </c>
      <c r="Q1349" s="39" t="s">
        <v>1233</v>
      </c>
      <c r="R1349" s="39" t="s">
        <v>59</v>
      </c>
      <c r="S1349" s="39" t="s">
        <v>29</v>
      </c>
      <c r="T1349" s="39" t="s">
        <v>675</v>
      </c>
      <c r="U1349" s="39" t="s">
        <v>151</v>
      </c>
      <c r="V1349" s="39" t="s">
        <v>29</v>
      </c>
      <c r="W1349" s="39" t="s">
        <v>29</v>
      </c>
      <c r="X1349" s="39" t="s">
        <v>29</v>
      </c>
      <c r="Y1349" s="39" t="s">
        <v>29</v>
      </c>
      <c r="Z1349" s="39" t="s">
        <v>276</v>
      </c>
      <c r="AA1349" s="39" t="s">
        <v>299</v>
      </c>
      <c r="AB1349" s="39" t="s">
        <v>277</v>
      </c>
      <c r="AC1349" s="39" t="s">
        <v>1096</v>
      </c>
    </row>
    <row r="1350" spans="1:29">
      <c r="A1350" s="39" t="s">
        <v>1090</v>
      </c>
      <c r="B1350" s="39" t="s">
        <v>273</v>
      </c>
      <c r="C1350" s="39" t="s">
        <v>300</v>
      </c>
      <c r="D1350" s="39" t="s">
        <v>275</v>
      </c>
      <c r="E1350" s="40">
        <v>56</v>
      </c>
      <c r="F1350" s="40">
        <v>1</v>
      </c>
      <c r="G1350" s="40">
        <v>53</v>
      </c>
      <c r="H1350" s="40">
        <v>0</v>
      </c>
      <c r="I1350" s="40">
        <v>2</v>
      </c>
      <c r="J1350" s="40">
        <v>1</v>
      </c>
      <c r="K1350" s="40">
        <v>5</v>
      </c>
      <c r="L1350" s="40">
        <v>35</v>
      </c>
      <c r="M1350" s="40">
        <v>0</v>
      </c>
      <c r="N1350" s="40">
        <v>0</v>
      </c>
      <c r="O1350" s="40">
        <v>0</v>
      </c>
      <c r="P1350" s="39" t="s">
        <v>1013</v>
      </c>
      <c r="Q1350" s="39" t="s">
        <v>1285</v>
      </c>
      <c r="R1350" s="39" t="s">
        <v>29</v>
      </c>
      <c r="S1350" s="39" t="s">
        <v>441</v>
      </c>
      <c r="T1350" s="39" t="s">
        <v>1013</v>
      </c>
      <c r="U1350" s="39" t="s">
        <v>38</v>
      </c>
      <c r="V1350" s="39" t="s">
        <v>441</v>
      </c>
      <c r="W1350" s="39" t="s">
        <v>29</v>
      </c>
      <c r="X1350" s="39" t="s">
        <v>29</v>
      </c>
      <c r="Y1350" s="39" t="s">
        <v>441</v>
      </c>
      <c r="Z1350" s="39" t="s">
        <v>276</v>
      </c>
      <c r="AA1350" s="39" t="s">
        <v>302</v>
      </c>
      <c r="AB1350" s="39" t="s">
        <v>277</v>
      </c>
      <c r="AC1350" s="39" t="s">
        <v>1096</v>
      </c>
    </row>
    <row r="1351" spans="1:29">
      <c r="A1351" s="39" t="s">
        <v>1090</v>
      </c>
      <c r="B1351" s="39" t="s">
        <v>273</v>
      </c>
      <c r="C1351" s="39" t="s">
        <v>1014</v>
      </c>
      <c r="D1351" s="39" t="s">
        <v>275</v>
      </c>
      <c r="E1351" s="40">
        <v>47</v>
      </c>
      <c r="F1351" s="40">
        <v>0</v>
      </c>
      <c r="G1351" s="40">
        <v>29</v>
      </c>
      <c r="H1351" s="40">
        <v>10</v>
      </c>
      <c r="I1351" s="40">
        <v>8</v>
      </c>
      <c r="J1351" s="40">
        <v>11</v>
      </c>
      <c r="K1351" s="40">
        <v>6</v>
      </c>
      <c r="L1351" s="40">
        <v>25</v>
      </c>
      <c r="M1351" s="40">
        <v>0</v>
      </c>
      <c r="N1351" s="40">
        <v>0</v>
      </c>
      <c r="O1351" s="40">
        <v>0</v>
      </c>
      <c r="P1351" s="39" t="s">
        <v>29</v>
      </c>
      <c r="Q1351" s="39" t="s">
        <v>1286</v>
      </c>
      <c r="R1351" s="39" t="s">
        <v>376</v>
      </c>
      <c r="S1351" s="39" t="s">
        <v>842</v>
      </c>
      <c r="T1351" s="39" t="s">
        <v>1287</v>
      </c>
      <c r="U1351" s="39" t="s">
        <v>72</v>
      </c>
      <c r="V1351" s="39" t="s">
        <v>842</v>
      </c>
      <c r="W1351" s="39" t="s">
        <v>29</v>
      </c>
      <c r="X1351" s="39" t="s">
        <v>29</v>
      </c>
      <c r="Y1351" s="39" t="s">
        <v>842</v>
      </c>
      <c r="Z1351" s="39" t="s">
        <v>276</v>
      </c>
      <c r="AA1351" s="39" t="s">
        <v>1015</v>
      </c>
      <c r="AB1351" s="39" t="s">
        <v>277</v>
      </c>
      <c r="AC1351" s="39" t="s">
        <v>1096</v>
      </c>
    </row>
    <row r="1352" spans="1:29">
      <c r="A1352" s="39" t="s">
        <v>1090</v>
      </c>
      <c r="B1352" s="39" t="s">
        <v>303</v>
      </c>
      <c r="C1352" s="39" t="s">
        <v>304</v>
      </c>
      <c r="D1352" s="39" t="s">
        <v>305</v>
      </c>
      <c r="E1352" s="40">
        <v>81</v>
      </c>
      <c r="F1352" s="40">
        <v>0</v>
      </c>
      <c r="G1352" s="40">
        <v>71</v>
      </c>
      <c r="H1352" s="40">
        <v>8</v>
      </c>
      <c r="I1352" s="40">
        <v>2</v>
      </c>
      <c r="J1352" s="40">
        <v>10</v>
      </c>
      <c r="K1352" s="40">
        <v>33</v>
      </c>
      <c r="L1352" s="40">
        <v>23</v>
      </c>
      <c r="M1352" s="40">
        <v>0</v>
      </c>
      <c r="N1352" s="40">
        <v>0</v>
      </c>
      <c r="O1352" s="40">
        <v>0</v>
      </c>
      <c r="P1352" s="39" t="s">
        <v>29</v>
      </c>
      <c r="Q1352" s="39" t="s">
        <v>1021</v>
      </c>
      <c r="R1352" s="39" t="s">
        <v>101</v>
      </c>
      <c r="S1352" s="39" t="s">
        <v>1288</v>
      </c>
      <c r="T1352" s="39" t="s">
        <v>1289</v>
      </c>
      <c r="U1352" s="39" t="s">
        <v>658</v>
      </c>
      <c r="V1352" s="39" t="s">
        <v>1288</v>
      </c>
      <c r="W1352" s="39" t="s">
        <v>29</v>
      </c>
      <c r="X1352" s="39" t="s">
        <v>29</v>
      </c>
      <c r="Y1352" s="39" t="s">
        <v>1288</v>
      </c>
      <c r="Z1352" s="39" t="s">
        <v>306</v>
      </c>
      <c r="AA1352" s="39" t="s">
        <v>307</v>
      </c>
      <c r="AB1352" s="39" t="s">
        <v>306</v>
      </c>
      <c r="AC1352" s="39" t="s">
        <v>1096</v>
      </c>
    </row>
    <row r="1353" spans="1:29">
      <c r="A1353" s="39" t="s">
        <v>1090</v>
      </c>
      <c r="B1353" s="39" t="s">
        <v>303</v>
      </c>
      <c r="C1353" s="39" t="s">
        <v>92</v>
      </c>
      <c r="D1353" s="39" t="s">
        <v>305</v>
      </c>
      <c r="E1353" s="40">
        <v>24</v>
      </c>
      <c r="F1353" s="40">
        <v>0</v>
      </c>
      <c r="G1353" s="40">
        <v>21</v>
      </c>
      <c r="H1353" s="40">
        <v>3</v>
      </c>
      <c r="I1353" s="40">
        <v>0</v>
      </c>
      <c r="J1353" s="40">
        <v>3</v>
      </c>
      <c r="K1353" s="40">
        <v>7</v>
      </c>
      <c r="L1353" s="40">
        <v>8</v>
      </c>
      <c r="M1353" s="40">
        <v>0</v>
      </c>
      <c r="N1353" s="40">
        <v>0</v>
      </c>
      <c r="O1353" s="40">
        <v>0</v>
      </c>
      <c r="P1353" s="39" t="s">
        <v>29</v>
      </c>
      <c r="Q1353" s="39" t="s">
        <v>1066</v>
      </c>
      <c r="R1353" s="39" t="s">
        <v>72</v>
      </c>
      <c r="S1353" s="39" t="s">
        <v>29</v>
      </c>
      <c r="T1353" s="39" t="s">
        <v>225</v>
      </c>
      <c r="U1353" s="39" t="s">
        <v>48</v>
      </c>
      <c r="V1353" s="39" t="s">
        <v>29</v>
      </c>
      <c r="W1353" s="39" t="s">
        <v>29</v>
      </c>
      <c r="X1353" s="39" t="s">
        <v>29</v>
      </c>
      <c r="Y1353" s="39" t="s">
        <v>29</v>
      </c>
      <c r="Z1353" s="39" t="s">
        <v>306</v>
      </c>
      <c r="AA1353" s="39" t="s">
        <v>308</v>
      </c>
      <c r="AB1353" s="39" t="s">
        <v>306</v>
      </c>
      <c r="AC1353" s="39" t="s">
        <v>1096</v>
      </c>
    </row>
    <row r="1354" spans="1:29">
      <c r="A1354" s="39" t="s">
        <v>1090</v>
      </c>
      <c r="B1354" s="39" t="s">
        <v>309</v>
      </c>
      <c r="C1354" s="39" t="s">
        <v>310</v>
      </c>
      <c r="D1354" s="39" t="s">
        <v>311</v>
      </c>
      <c r="E1354" s="40">
        <v>1532</v>
      </c>
      <c r="F1354" s="40">
        <v>2</v>
      </c>
      <c r="G1354" s="40">
        <v>1244</v>
      </c>
      <c r="H1354" s="40">
        <v>278</v>
      </c>
      <c r="I1354" s="40">
        <v>8</v>
      </c>
      <c r="J1354" s="40">
        <v>242</v>
      </c>
      <c r="K1354" s="40">
        <v>615</v>
      </c>
      <c r="L1354" s="40">
        <v>385</v>
      </c>
      <c r="M1354" s="40">
        <v>0</v>
      </c>
      <c r="N1354" s="40">
        <v>0</v>
      </c>
      <c r="O1354" s="40">
        <v>0</v>
      </c>
      <c r="P1354" s="39" t="s">
        <v>1290</v>
      </c>
      <c r="Q1354" s="39" t="s">
        <v>1291</v>
      </c>
      <c r="R1354" s="39" t="s">
        <v>114</v>
      </c>
      <c r="S1354" s="39" t="s">
        <v>1028</v>
      </c>
      <c r="T1354" s="39" t="s">
        <v>1292</v>
      </c>
      <c r="U1354" s="39" t="s">
        <v>124</v>
      </c>
      <c r="V1354" s="39" t="s">
        <v>1028</v>
      </c>
      <c r="W1354" s="39" t="s">
        <v>29</v>
      </c>
      <c r="X1354" s="39" t="s">
        <v>29</v>
      </c>
      <c r="Y1354" s="39" t="s">
        <v>1028</v>
      </c>
      <c r="Z1354" s="39" t="s">
        <v>312</v>
      </c>
      <c r="AA1354" s="39" t="s">
        <v>313</v>
      </c>
      <c r="AB1354" s="39" t="s">
        <v>314</v>
      </c>
      <c r="AC1354" s="39" t="s">
        <v>1096</v>
      </c>
    </row>
    <row r="1355" spans="1:29">
      <c r="A1355" s="39" t="s">
        <v>1090</v>
      </c>
      <c r="B1355" s="39" t="s">
        <v>309</v>
      </c>
      <c r="C1355" s="39" t="s">
        <v>315</v>
      </c>
      <c r="D1355" s="39" t="s">
        <v>311</v>
      </c>
      <c r="E1355" s="40">
        <v>18</v>
      </c>
      <c r="F1355" s="40">
        <v>0</v>
      </c>
      <c r="G1355" s="40">
        <v>15</v>
      </c>
      <c r="H1355" s="40">
        <v>3</v>
      </c>
      <c r="I1355" s="40">
        <v>0</v>
      </c>
      <c r="J1355" s="40">
        <v>2</v>
      </c>
      <c r="K1355" s="40">
        <v>7</v>
      </c>
      <c r="L1355" s="40">
        <v>5</v>
      </c>
      <c r="M1355" s="40">
        <v>0</v>
      </c>
      <c r="N1355" s="40">
        <v>0</v>
      </c>
      <c r="O1355" s="40">
        <v>0</v>
      </c>
      <c r="P1355" s="39" t="s">
        <v>29</v>
      </c>
      <c r="Q1355" s="39" t="s">
        <v>932</v>
      </c>
      <c r="R1355" s="39" t="s">
        <v>189</v>
      </c>
      <c r="S1355" s="39" t="s">
        <v>29</v>
      </c>
      <c r="T1355" s="39" t="s">
        <v>931</v>
      </c>
      <c r="U1355" s="39" t="s">
        <v>298</v>
      </c>
      <c r="V1355" s="39" t="s">
        <v>29</v>
      </c>
      <c r="W1355" s="39" t="s">
        <v>29</v>
      </c>
      <c r="X1355" s="39" t="s">
        <v>29</v>
      </c>
      <c r="Y1355" s="39" t="s">
        <v>29</v>
      </c>
      <c r="Z1355" s="39" t="s">
        <v>312</v>
      </c>
      <c r="AA1355" s="39" t="s">
        <v>316</v>
      </c>
      <c r="AB1355" s="39" t="s">
        <v>314</v>
      </c>
      <c r="AC1355" s="39" t="s">
        <v>1096</v>
      </c>
    </row>
    <row r="1356" spans="1:29">
      <c r="A1356" s="39" t="s">
        <v>1090</v>
      </c>
      <c r="B1356" s="39" t="s">
        <v>309</v>
      </c>
      <c r="C1356" s="39" t="s">
        <v>201</v>
      </c>
      <c r="D1356" s="39" t="s">
        <v>311</v>
      </c>
      <c r="E1356" s="40">
        <v>486</v>
      </c>
      <c r="F1356" s="40">
        <v>0</v>
      </c>
      <c r="G1356" s="40">
        <v>416</v>
      </c>
      <c r="H1356" s="40">
        <v>58</v>
      </c>
      <c r="I1356" s="40">
        <v>12</v>
      </c>
      <c r="J1356" s="40">
        <v>59</v>
      </c>
      <c r="K1356" s="40">
        <v>124</v>
      </c>
      <c r="L1356" s="40">
        <v>217</v>
      </c>
      <c r="M1356" s="40">
        <v>0</v>
      </c>
      <c r="N1356" s="40">
        <v>0</v>
      </c>
      <c r="O1356" s="40">
        <v>0</v>
      </c>
      <c r="P1356" s="39" t="s">
        <v>29</v>
      </c>
      <c r="Q1356" s="39" t="s">
        <v>1293</v>
      </c>
      <c r="R1356" s="39" t="s">
        <v>59</v>
      </c>
      <c r="S1356" s="39" t="s">
        <v>1288</v>
      </c>
      <c r="T1356" s="39" t="s">
        <v>1294</v>
      </c>
      <c r="U1356" s="39" t="s">
        <v>318</v>
      </c>
      <c r="V1356" s="39" t="s">
        <v>1288</v>
      </c>
      <c r="W1356" s="39" t="s">
        <v>29</v>
      </c>
      <c r="X1356" s="39" t="s">
        <v>29</v>
      </c>
      <c r="Y1356" s="39" t="s">
        <v>1288</v>
      </c>
      <c r="Z1356" s="39" t="s">
        <v>312</v>
      </c>
      <c r="AA1356" s="39" t="s">
        <v>319</v>
      </c>
      <c r="AB1356" s="39" t="s">
        <v>314</v>
      </c>
      <c r="AC1356" s="39" t="s">
        <v>1096</v>
      </c>
    </row>
    <row r="1357" spans="1:29">
      <c r="A1357" s="39" t="s">
        <v>1090</v>
      </c>
      <c r="B1357" s="39" t="s">
        <v>309</v>
      </c>
      <c r="C1357" s="39" t="s">
        <v>88</v>
      </c>
      <c r="D1357" s="39" t="s">
        <v>311</v>
      </c>
      <c r="E1357" s="40">
        <v>329</v>
      </c>
      <c r="F1357" s="40">
        <v>0</v>
      </c>
      <c r="G1357" s="40">
        <v>264</v>
      </c>
      <c r="H1357" s="40">
        <v>59</v>
      </c>
      <c r="I1357" s="40">
        <v>6</v>
      </c>
      <c r="J1357" s="40">
        <v>50</v>
      </c>
      <c r="K1357" s="40">
        <v>116</v>
      </c>
      <c r="L1357" s="40">
        <v>89</v>
      </c>
      <c r="M1357" s="40">
        <v>0</v>
      </c>
      <c r="N1357" s="40">
        <v>0</v>
      </c>
      <c r="O1357" s="40">
        <v>0</v>
      </c>
      <c r="P1357" s="39" t="s">
        <v>29</v>
      </c>
      <c r="Q1357" s="39" t="s">
        <v>1295</v>
      </c>
      <c r="R1357" s="39" t="s">
        <v>114</v>
      </c>
      <c r="S1357" s="39" t="s">
        <v>1022</v>
      </c>
      <c r="T1357" s="39" t="s">
        <v>1296</v>
      </c>
      <c r="U1357" s="39" t="s">
        <v>247</v>
      </c>
      <c r="V1357" s="39" t="s">
        <v>1022</v>
      </c>
      <c r="W1357" s="39" t="s">
        <v>29</v>
      </c>
      <c r="X1357" s="39" t="s">
        <v>29</v>
      </c>
      <c r="Y1357" s="39" t="s">
        <v>1022</v>
      </c>
      <c r="Z1357" s="39" t="s">
        <v>312</v>
      </c>
      <c r="AA1357" s="39" t="s">
        <v>316</v>
      </c>
      <c r="AB1357" s="39" t="s">
        <v>314</v>
      </c>
      <c r="AC1357" s="39" t="s">
        <v>1096</v>
      </c>
    </row>
    <row r="1358" spans="1:29">
      <c r="A1358" s="39" t="s">
        <v>1090</v>
      </c>
      <c r="B1358" s="39" t="s">
        <v>309</v>
      </c>
      <c r="C1358" s="39" t="s">
        <v>320</v>
      </c>
      <c r="D1358" s="39" t="s">
        <v>311</v>
      </c>
      <c r="E1358" s="40">
        <v>200</v>
      </c>
      <c r="F1358" s="40">
        <v>1</v>
      </c>
      <c r="G1358" s="40">
        <v>149</v>
      </c>
      <c r="H1358" s="40">
        <v>47</v>
      </c>
      <c r="I1358" s="40">
        <v>3</v>
      </c>
      <c r="J1358" s="40">
        <v>46</v>
      </c>
      <c r="K1358" s="40">
        <v>71</v>
      </c>
      <c r="L1358" s="40">
        <v>51</v>
      </c>
      <c r="M1358" s="40">
        <v>0</v>
      </c>
      <c r="N1358" s="40">
        <v>0</v>
      </c>
      <c r="O1358" s="40">
        <v>0</v>
      </c>
      <c r="P1358" s="39" t="s">
        <v>988</v>
      </c>
      <c r="Q1358" s="39" t="s">
        <v>1297</v>
      </c>
      <c r="R1358" s="39" t="s">
        <v>151</v>
      </c>
      <c r="S1358" s="39" t="s">
        <v>1298</v>
      </c>
      <c r="T1358" s="39" t="s">
        <v>170</v>
      </c>
      <c r="U1358" s="39" t="s">
        <v>241</v>
      </c>
      <c r="V1358" s="39" t="s">
        <v>1298</v>
      </c>
      <c r="W1358" s="39" t="s">
        <v>29</v>
      </c>
      <c r="X1358" s="39" t="s">
        <v>29</v>
      </c>
      <c r="Y1358" s="39" t="s">
        <v>1298</v>
      </c>
      <c r="Z1358" s="39" t="s">
        <v>312</v>
      </c>
      <c r="AA1358" s="39" t="s">
        <v>321</v>
      </c>
      <c r="AB1358" s="39" t="s">
        <v>314</v>
      </c>
      <c r="AC1358" s="39" t="s">
        <v>1096</v>
      </c>
    </row>
    <row r="1359" spans="1:29">
      <c r="A1359" s="39" t="s">
        <v>1090</v>
      </c>
      <c r="B1359" s="39" t="s">
        <v>322</v>
      </c>
      <c r="C1359" s="39" t="s">
        <v>130</v>
      </c>
      <c r="D1359" s="39" t="s">
        <v>323</v>
      </c>
      <c r="E1359" s="40">
        <v>337</v>
      </c>
      <c r="F1359" s="40">
        <v>1</v>
      </c>
      <c r="G1359" s="40">
        <v>305</v>
      </c>
      <c r="H1359" s="40">
        <v>28</v>
      </c>
      <c r="I1359" s="40">
        <v>3</v>
      </c>
      <c r="J1359" s="40">
        <v>26</v>
      </c>
      <c r="K1359" s="40">
        <v>155</v>
      </c>
      <c r="L1359" s="40">
        <v>74</v>
      </c>
      <c r="M1359" s="40">
        <v>0</v>
      </c>
      <c r="N1359" s="40">
        <v>0</v>
      </c>
      <c r="O1359" s="40">
        <v>0</v>
      </c>
      <c r="P1359" s="39" t="s">
        <v>1299</v>
      </c>
      <c r="Q1359" s="39" t="s">
        <v>1300</v>
      </c>
      <c r="R1359" s="39" t="s">
        <v>82</v>
      </c>
      <c r="S1359" s="39" t="s">
        <v>1301</v>
      </c>
      <c r="T1359" s="39" t="s">
        <v>1302</v>
      </c>
      <c r="U1359" s="39" t="s">
        <v>1303</v>
      </c>
      <c r="V1359" s="39" t="s">
        <v>1301</v>
      </c>
      <c r="W1359" s="39" t="s">
        <v>29</v>
      </c>
      <c r="X1359" s="39" t="s">
        <v>29</v>
      </c>
      <c r="Y1359" s="39" t="s">
        <v>1301</v>
      </c>
      <c r="Z1359" s="39" t="s">
        <v>324</v>
      </c>
      <c r="AA1359" s="39" t="s">
        <v>325</v>
      </c>
      <c r="AB1359" s="39" t="s">
        <v>326</v>
      </c>
      <c r="AC1359" s="39" t="s">
        <v>1096</v>
      </c>
    </row>
    <row r="1360" spans="1:29">
      <c r="A1360" s="39" t="s">
        <v>1090</v>
      </c>
      <c r="B1360" s="39" t="s">
        <v>322</v>
      </c>
      <c r="C1360" s="39" t="s">
        <v>62</v>
      </c>
      <c r="D1360" s="39" t="s">
        <v>323</v>
      </c>
      <c r="E1360" s="40">
        <v>797</v>
      </c>
      <c r="F1360" s="40">
        <v>4</v>
      </c>
      <c r="G1360" s="40">
        <v>587</v>
      </c>
      <c r="H1360" s="40">
        <v>29</v>
      </c>
      <c r="I1360" s="40">
        <v>177</v>
      </c>
      <c r="J1360" s="40">
        <v>178</v>
      </c>
      <c r="K1360" s="40">
        <v>248</v>
      </c>
      <c r="L1360" s="40">
        <v>250</v>
      </c>
      <c r="M1360" s="40">
        <v>0</v>
      </c>
      <c r="N1360" s="40">
        <v>0</v>
      </c>
      <c r="O1360" s="40">
        <v>0</v>
      </c>
      <c r="P1360" s="39" t="s">
        <v>988</v>
      </c>
      <c r="Q1360" s="39" t="s">
        <v>1304</v>
      </c>
      <c r="R1360" s="39" t="s">
        <v>53</v>
      </c>
      <c r="S1360" s="39" t="s">
        <v>1305</v>
      </c>
      <c r="T1360" s="39" t="s">
        <v>1306</v>
      </c>
      <c r="U1360" s="39" t="s">
        <v>163</v>
      </c>
      <c r="V1360" s="39" t="s">
        <v>1305</v>
      </c>
      <c r="W1360" s="39" t="s">
        <v>29</v>
      </c>
      <c r="X1360" s="39" t="s">
        <v>29</v>
      </c>
      <c r="Y1360" s="39" t="s">
        <v>1305</v>
      </c>
      <c r="Z1360" s="39" t="s">
        <v>324</v>
      </c>
      <c r="AA1360" s="39" t="s">
        <v>281</v>
      </c>
      <c r="AB1360" s="39" t="s">
        <v>326</v>
      </c>
      <c r="AC1360" s="39" t="s">
        <v>1096</v>
      </c>
    </row>
    <row r="1361" spans="1:29">
      <c r="A1361" s="39" t="s">
        <v>1090</v>
      </c>
      <c r="B1361" s="39" t="s">
        <v>322</v>
      </c>
      <c r="C1361" s="39" t="s">
        <v>1307</v>
      </c>
      <c r="D1361" s="39" t="s">
        <v>323</v>
      </c>
      <c r="E1361" s="40">
        <v>72</v>
      </c>
      <c r="F1361" s="40">
        <v>0</v>
      </c>
      <c r="G1361" s="40">
        <v>58</v>
      </c>
      <c r="H1361" s="40">
        <v>3</v>
      </c>
      <c r="I1361" s="40">
        <v>11</v>
      </c>
      <c r="J1361" s="40">
        <v>12</v>
      </c>
      <c r="K1361" s="40">
        <v>14</v>
      </c>
      <c r="L1361" s="40">
        <v>30</v>
      </c>
      <c r="M1361" s="40">
        <v>0</v>
      </c>
      <c r="N1361" s="40">
        <v>0</v>
      </c>
      <c r="O1361" s="40">
        <v>0</v>
      </c>
      <c r="P1361" s="39" t="s">
        <v>29</v>
      </c>
      <c r="Q1361" s="39" t="s">
        <v>1308</v>
      </c>
      <c r="R1361" s="39" t="s">
        <v>53</v>
      </c>
      <c r="S1361" s="39" t="s">
        <v>874</v>
      </c>
      <c r="T1361" s="39" t="s">
        <v>297</v>
      </c>
      <c r="U1361" s="39" t="s">
        <v>184</v>
      </c>
      <c r="V1361" s="39" t="s">
        <v>874</v>
      </c>
      <c r="W1361" s="39" t="s">
        <v>29</v>
      </c>
      <c r="X1361" s="39" t="s">
        <v>29</v>
      </c>
      <c r="Y1361" s="39" t="s">
        <v>874</v>
      </c>
      <c r="Z1361" s="39" t="s">
        <v>324</v>
      </c>
      <c r="AA1361" s="39" t="s">
        <v>1309</v>
      </c>
      <c r="AB1361" s="39" t="s">
        <v>326</v>
      </c>
      <c r="AC1361" s="39" t="s">
        <v>1096</v>
      </c>
    </row>
    <row r="1362" spans="1:29">
      <c r="A1362" s="39" t="s">
        <v>1090</v>
      </c>
      <c r="B1362" s="39" t="s">
        <v>322</v>
      </c>
      <c r="C1362" s="39" t="s">
        <v>329</v>
      </c>
      <c r="D1362" s="39" t="s">
        <v>323</v>
      </c>
      <c r="E1362" s="40">
        <v>50</v>
      </c>
      <c r="F1362" s="40">
        <v>2</v>
      </c>
      <c r="G1362" s="40">
        <v>18</v>
      </c>
      <c r="H1362" s="40">
        <v>0</v>
      </c>
      <c r="I1362" s="40">
        <v>30</v>
      </c>
      <c r="J1362" s="40">
        <v>23</v>
      </c>
      <c r="K1362" s="40">
        <v>1</v>
      </c>
      <c r="L1362" s="40">
        <v>17</v>
      </c>
      <c r="M1362" s="40">
        <v>0</v>
      </c>
      <c r="N1362" s="40">
        <v>0</v>
      </c>
      <c r="O1362" s="40">
        <v>0</v>
      </c>
      <c r="P1362" s="39" t="s">
        <v>53</v>
      </c>
      <c r="Q1362" s="39" t="s">
        <v>241</v>
      </c>
      <c r="R1362" s="39" t="s">
        <v>29</v>
      </c>
      <c r="S1362" s="39" t="s">
        <v>980</v>
      </c>
      <c r="T1362" s="39" t="s">
        <v>1303</v>
      </c>
      <c r="U1362" s="39" t="s">
        <v>960</v>
      </c>
      <c r="V1362" s="39" t="s">
        <v>980</v>
      </c>
      <c r="W1362" s="39" t="s">
        <v>29</v>
      </c>
      <c r="X1362" s="39" t="s">
        <v>29</v>
      </c>
      <c r="Y1362" s="39" t="s">
        <v>980</v>
      </c>
      <c r="Z1362" s="39" t="s">
        <v>324</v>
      </c>
      <c r="AA1362" s="39" t="s">
        <v>330</v>
      </c>
      <c r="AB1362" s="39" t="s">
        <v>326</v>
      </c>
      <c r="AC1362" s="39" t="s">
        <v>1096</v>
      </c>
    </row>
    <row r="1363" spans="1:29">
      <c r="A1363" s="39" t="s">
        <v>1090</v>
      </c>
      <c r="B1363" s="39" t="s">
        <v>322</v>
      </c>
      <c r="C1363" s="39" t="s">
        <v>331</v>
      </c>
      <c r="D1363" s="39" t="s">
        <v>323</v>
      </c>
      <c r="E1363" s="40">
        <v>59</v>
      </c>
      <c r="F1363" s="40">
        <v>1</v>
      </c>
      <c r="G1363" s="40">
        <v>55</v>
      </c>
      <c r="H1363" s="40">
        <v>1</v>
      </c>
      <c r="I1363" s="40">
        <v>2</v>
      </c>
      <c r="J1363" s="40">
        <v>2</v>
      </c>
      <c r="K1363" s="40">
        <v>13</v>
      </c>
      <c r="L1363" s="40">
        <v>19</v>
      </c>
      <c r="M1363" s="40">
        <v>0</v>
      </c>
      <c r="N1363" s="40">
        <v>0</v>
      </c>
      <c r="O1363" s="40">
        <v>0</v>
      </c>
      <c r="P1363" s="39" t="s">
        <v>1310</v>
      </c>
      <c r="Q1363" s="39" t="s">
        <v>1311</v>
      </c>
      <c r="R1363" s="39" t="s">
        <v>960</v>
      </c>
      <c r="S1363" s="39" t="s">
        <v>1067</v>
      </c>
      <c r="T1363" s="39" t="s">
        <v>1067</v>
      </c>
      <c r="U1363" s="39" t="s">
        <v>147</v>
      </c>
      <c r="V1363" s="39" t="s">
        <v>1067</v>
      </c>
      <c r="W1363" s="39" t="s">
        <v>29</v>
      </c>
      <c r="X1363" s="39" t="s">
        <v>29</v>
      </c>
      <c r="Y1363" s="39" t="s">
        <v>1067</v>
      </c>
      <c r="Z1363" s="39" t="s">
        <v>324</v>
      </c>
      <c r="AA1363" s="39" t="s">
        <v>332</v>
      </c>
      <c r="AB1363" s="39" t="s">
        <v>326</v>
      </c>
      <c r="AC1363" s="39" t="s">
        <v>1096</v>
      </c>
    </row>
    <row r="1364" spans="1:29">
      <c r="A1364" s="39" t="s">
        <v>1090</v>
      </c>
      <c r="B1364" s="39" t="s">
        <v>322</v>
      </c>
      <c r="C1364" s="39" t="s">
        <v>333</v>
      </c>
      <c r="D1364" s="39" t="s">
        <v>323</v>
      </c>
      <c r="E1364" s="40">
        <v>41</v>
      </c>
      <c r="F1364" s="40">
        <v>0</v>
      </c>
      <c r="G1364" s="40">
        <v>36</v>
      </c>
      <c r="H1364" s="40">
        <v>4</v>
      </c>
      <c r="I1364" s="40">
        <v>1</v>
      </c>
      <c r="J1364" s="40">
        <v>4</v>
      </c>
      <c r="K1364" s="40">
        <v>9</v>
      </c>
      <c r="L1364" s="40">
        <v>11</v>
      </c>
      <c r="M1364" s="40">
        <v>0</v>
      </c>
      <c r="N1364" s="40">
        <v>0</v>
      </c>
      <c r="O1364" s="40">
        <v>0</v>
      </c>
      <c r="P1364" s="39" t="s">
        <v>29</v>
      </c>
      <c r="Q1364" s="39" t="s">
        <v>1312</v>
      </c>
      <c r="R1364" s="39" t="s">
        <v>101</v>
      </c>
      <c r="S1364" s="39" t="s">
        <v>1032</v>
      </c>
      <c r="T1364" s="39" t="s">
        <v>1184</v>
      </c>
      <c r="U1364" s="39" t="s">
        <v>147</v>
      </c>
      <c r="V1364" s="39" t="s">
        <v>1032</v>
      </c>
      <c r="W1364" s="39" t="s">
        <v>29</v>
      </c>
      <c r="X1364" s="39" t="s">
        <v>29</v>
      </c>
      <c r="Y1364" s="39" t="s">
        <v>1032</v>
      </c>
      <c r="Z1364" s="39" t="s">
        <v>324</v>
      </c>
      <c r="AA1364" s="39" t="s">
        <v>336</v>
      </c>
      <c r="AB1364" s="39" t="s">
        <v>326</v>
      </c>
      <c r="AC1364" s="39" t="s">
        <v>1096</v>
      </c>
    </row>
    <row r="1365" spans="1:29">
      <c r="A1365" s="39" t="s">
        <v>1090</v>
      </c>
      <c r="B1365" s="39" t="s">
        <v>322</v>
      </c>
      <c r="C1365" s="39" t="s">
        <v>337</v>
      </c>
      <c r="D1365" s="39" t="s">
        <v>323</v>
      </c>
      <c r="E1365" s="40">
        <v>39</v>
      </c>
      <c r="F1365" s="40">
        <v>0</v>
      </c>
      <c r="G1365" s="40">
        <v>36</v>
      </c>
      <c r="H1365" s="40">
        <v>2</v>
      </c>
      <c r="I1365" s="40">
        <v>1</v>
      </c>
      <c r="J1365" s="40">
        <v>3</v>
      </c>
      <c r="K1365" s="40">
        <v>3</v>
      </c>
      <c r="L1365" s="40">
        <v>23</v>
      </c>
      <c r="M1365" s="40">
        <v>0</v>
      </c>
      <c r="N1365" s="40">
        <v>0</v>
      </c>
      <c r="O1365" s="40">
        <v>0</v>
      </c>
      <c r="P1365" s="39" t="s">
        <v>29</v>
      </c>
      <c r="Q1365" s="39" t="s">
        <v>221</v>
      </c>
      <c r="R1365" s="39" t="s">
        <v>30</v>
      </c>
      <c r="S1365" s="39" t="s">
        <v>242</v>
      </c>
      <c r="T1365" s="39" t="s">
        <v>369</v>
      </c>
      <c r="U1365" s="39" t="s">
        <v>82</v>
      </c>
      <c r="V1365" s="39" t="s">
        <v>242</v>
      </c>
      <c r="W1365" s="39" t="s">
        <v>29</v>
      </c>
      <c r="X1365" s="39" t="s">
        <v>29</v>
      </c>
      <c r="Y1365" s="39" t="s">
        <v>242</v>
      </c>
      <c r="Z1365" s="39" t="s">
        <v>324</v>
      </c>
      <c r="AA1365" s="39" t="s">
        <v>339</v>
      </c>
      <c r="AB1365" s="39" t="s">
        <v>326</v>
      </c>
      <c r="AC1365" s="39" t="s">
        <v>1096</v>
      </c>
    </row>
    <row r="1366" spans="1:29">
      <c r="A1366" s="39" t="s">
        <v>1090</v>
      </c>
      <c r="B1366" s="39" t="s">
        <v>322</v>
      </c>
      <c r="C1366" s="39" t="s">
        <v>1313</v>
      </c>
      <c r="D1366" s="39" t="s">
        <v>323</v>
      </c>
      <c r="E1366" s="40">
        <v>35</v>
      </c>
      <c r="F1366" s="40">
        <v>0</v>
      </c>
      <c r="G1366" s="40">
        <v>26</v>
      </c>
      <c r="H1366" s="40">
        <v>8</v>
      </c>
      <c r="I1366" s="40">
        <v>1</v>
      </c>
      <c r="J1366" s="40">
        <v>7</v>
      </c>
      <c r="K1366" s="40">
        <v>7</v>
      </c>
      <c r="L1366" s="40">
        <v>16</v>
      </c>
      <c r="M1366" s="40">
        <v>0</v>
      </c>
      <c r="N1366" s="40">
        <v>0</v>
      </c>
      <c r="O1366" s="40">
        <v>0</v>
      </c>
      <c r="P1366" s="39" t="s">
        <v>29</v>
      </c>
      <c r="Q1366" s="39" t="s">
        <v>1314</v>
      </c>
      <c r="R1366" s="39" t="s">
        <v>170</v>
      </c>
      <c r="S1366" s="39" t="s">
        <v>976</v>
      </c>
      <c r="T1366" s="39" t="s">
        <v>68</v>
      </c>
      <c r="U1366" s="39" t="s">
        <v>68</v>
      </c>
      <c r="V1366" s="39" t="s">
        <v>976</v>
      </c>
      <c r="W1366" s="39" t="s">
        <v>29</v>
      </c>
      <c r="X1366" s="39" t="s">
        <v>29</v>
      </c>
      <c r="Y1366" s="39" t="s">
        <v>976</v>
      </c>
      <c r="Z1366" s="39" t="s">
        <v>324</v>
      </c>
      <c r="AA1366" s="39" t="s">
        <v>1315</v>
      </c>
      <c r="AB1366" s="39" t="s">
        <v>326</v>
      </c>
      <c r="AC1366" s="39" t="s">
        <v>1096</v>
      </c>
    </row>
    <row r="1367" spans="1:29">
      <c r="A1367" s="39" t="s">
        <v>1090</v>
      </c>
      <c r="B1367" s="39" t="s">
        <v>340</v>
      </c>
      <c r="C1367" s="39" t="s">
        <v>341</v>
      </c>
      <c r="D1367" s="39" t="s">
        <v>342</v>
      </c>
      <c r="E1367" s="40">
        <v>48</v>
      </c>
      <c r="F1367" s="40">
        <v>0</v>
      </c>
      <c r="G1367" s="40">
        <v>48</v>
      </c>
      <c r="H1367" s="40">
        <v>0</v>
      </c>
      <c r="I1367" s="40">
        <v>0</v>
      </c>
      <c r="J1367" s="40">
        <v>0</v>
      </c>
      <c r="K1367" s="40">
        <v>20</v>
      </c>
      <c r="L1367" s="40">
        <v>19</v>
      </c>
      <c r="M1367" s="40">
        <v>0</v>
      </c>
      <c r="N1367" s="40">
        <v>0</v>
      </c>
      <c r="O1367" s="40">
        <v>0</v>
      </c>
      <c r="P1367" s="39" t="s">
        <v>29</v>
      </c>
      <c r="Q1367" s="39" t="s">
        <v>75</v>
      </c>
      <c r="R1367" s="39" t="s">
        <v>29</v>
      </c>
      <c r="S1367" s="39" t="s">
        <v>29</v>
      </c>
      <c r="T1367" s="39" t="s">
        <v>29</v>
      </c>
      <c r="U1367" s="39" t="s">
        <v>386</v>
      </c>
      <c r="V1367" s="39" t="s">
        <v>29</v>
      </c>
      <c r="W1367" s="39" t="s">
        <v>29</v>
      </c>
      <c r="X1367" s="39" t="s">
        <v>29</v>
      </c>
      <c r="Y1367" s="39" t="s">
        <v>29</v>
      </c>
      <c r="Z1367" s="39" t="s">
        <v>344</v>
      </c>
      <c r="AA1367" s="39" t="s">
        <v>345</v>
      </c>
      <c r="AB1367" s="39" t="s">
        <v>344</v>
      </c>
      <c r="AC1367" s="39" t="s">
        <v>1096</v>
      </c>
    </row>
    <row r="1368" spans="1:29">
      <c r="A1368" s="39" t="s">
        <v>1090</v>
      </c>
      <c r="B1368" s="39" t="s">
        <v>340</v>
      </c>
      <c r="C1368" s="39" t="s">
        <v>1316</v>
      </c>
      <c r="D1368" s="39" t="s">
        <v>342</v>
      </c>
      <c r="E1368" s="40">
        <v>60</v>
      </c>
      <c r="F1368" s="40">
        <v>1</v>
      </c>
      <c r="G1368" s="40">
        <v>57</v>
      </c>
      <c r="H1368" s="40">
        <v>2</v>
      </c>
      <c r="I1368" s="40">
        <v>0</v>
      </c>
      <c r="J1368" s="40">
        <v>1</v>
      </c>
      <c r="K1368" s="40">
        <v>25</v>
      </c>
      <c r="L1368" s="40">
        <v>22</v>
      </c>
      <c r="M1368" s="40">
        <v>0</v>
      </c>
      <c r="N1368" s="40">
        <v>0</v>
      </c>
      <c r="O1368" s="40">
        <v>0</v>
      </c>
      <c r="P1368" s="39" t="s">
        <v>1317</v>
      </c>
      <c r="Q1368" s="39" t="s">
        <v>941</v>
      </c>
      <c r="R1368" s="39" t="s">
        <v>934</v>
      </c>
      <c r="S1368" s="39" t="s">
        <v>29</v>
      </c>
      <c r="T1368" s="39" t="s">
        <v>1317</v>
      </c>
      <c r="U1368" s="39" t="s">
        <v>386</v>
      </c>
      <c r="V1368" s="39" t="s">
        <v>29</v>
      </c>
      <c r="W1368" s="39" t="s">
        <v>29</v>
      </c>
      <c r="X1368" s="39" t="s">
        <v>29</v>
      </c>
      <c r="Y1368" s="39" t="s">
        <v>29</v>
      </c>
      <c r="Z1368" s="39" t="s">
        <v>344</v>
      </c>
      <c r="AA1368" s="39" t="s">
        <v>345</v>
      </c>
      <c r="AB1368" s="39" t="s">
        <v>344</v>
      </c>
      <c r="AC1368" s="39" t="s">
        <v>1096</v>
      </c>
    </row>
    <row r="1369" spans="1:29">
      <c r="A1369" s="39" t="s">
        <v>1090</v>
      </c>
      <c r="B1369" s="39" t="s">
        <v>346</v>
      </c>
      <c r="C1369" s="39" t="s">
        <v>71</v>
      </c>
      <c r="D1369" s="39" t="s">
        <v>347</v>
      </c>
      <c r="E1369" s="40">
        <v>17</v>
      </c>
      <c r="F1369" s="40">
        <v>0</v>
      </c>
      <c r="G1369" s="40">
        <v>16</v>
      </c>
      <c r="H1369" s="40">
        <v>1</v>
      </c>
      <c r="I1369" s="40">
        <v>0</v>
      </c>
      <c r="J1369" s="40">
        <v>1</v>
      </c>
      <c r="K1369" s="40">
        <v>5</v>
      </c>
      <c r="L1369" s="40">
        <v>9</v>
      </c>
      <c r="M1369" s="40">
        <v>0</v>
      </c>
      <c r="N1369" s="40">
        <v>0</v>
      </c>
      <c r="O1369" s="40">
        <v>0</v>
      </c>
      <c r="P1369" s="39" t="s">
        <v>29</v>
      </c>
      <c r="Q1369" s="39" t="s">
        <v>1318</v>
      </c>
      <c r="R1369" s="39" t="s">
        <v>40</v>
      </c>
      <c r="S1369" s="39" t="s">
        <v>29</v>
      </c>
      <c r="T1369" s="39" t="s">
        <v>372</v>
      </c>
      <c r="U1369" s="39" t="s">
        <v>48</v>
      </c>
      <c r="V1369" s="39" t="s">
        <v>29</v>
      </c>
      <c r="W1369" s="39" t="s">
        <v>29</v>
      </c>
      <c r="X1369" s="39" t="s">
        <v>29</v>
      </c>
      <c r="Y1369" s="39" t="s">
        <v>29</v>
      </c>
      <c r="Z1369" s="39" t="s">
        <v>348</v>
      </c>
      <c r="AA1369" s="39" t="s">
        <v>349</v>
      </c>
      <c r="AB1369" s="39" t="s">
        <v>348</v>
      </c>
      <c r="AC1369" s="39" t="s">
        <v>1096</v>
      </c>
    </row>
    <row r="1370" spans="1:29">
      <c r="A1370" s="39" t="s">
        <v>1090</v>
      </c>
      <c r="B1370" s="39" t="s">
        <v>346</v>
      </c>
      <c r="C1370" s="39" t="s">
        <v>284</v>
      </c>
      <c r="D1370" s="39" t="s">
        <v>347</v>
      </c>
      <c r="E1370" s="40">
        <v>57</v>
      </c>
      <c r="F1370" s="40">
        <v>0</v>
      </c>
      <c r="G1370" s="40">
        <v>49</v>
      </c>
      <c r="H1370" s="40">
        <v>7</v>
      </c>
      <c r="I1370" s="40">
        <v>1</v>
      </c>
      <c r="J1370" s="40">
        <v>7</v>
      </c>
      <c r="K1370" s="40">
        <v>18</v>
      </c>
      <c r="L1370" s="40">
        <v>18</v>
      </c>
      <c r="M1370" s="40">
        <v>0</v>
      </c>
      <c r="N1370" s="40">
        <v>0</v>
      </c>
      <c r="O1370" s="40">
        <v>0</v>
      </c>
      <c r="P1370" s="39" t="s">
        <v>29</v>
      </c>
      <c r="Q1370" s="39" t="s">
        <v>929</v>
      </c>
      <c r="R1370" s="39" t="s">
        <v>59</v>
      </c>
      <c r="S1370" s="39" t="s">
        <v>212</v>
      </c>
      <c r="T1370" s="39" t="s">
        <v>930</v>
      </c>
      <c r="U1370" s="39" t="s">
        <v>60</v>
      </c>
      <c r="V1370" s="39" t="s">
        <v>212</v>
      </c>
      <c r="W1370" s="39" t="s">
        <v>29</v>
      </c>
      <c r="X1370" s="39" t="s">
        <v>29</v>
      </c>
      <c r="Y1370" s="39" t="s">
        <v>212</v>
      </c>
      <c r="Z1370" s="39" t="s">
        <v>348</v>
      </c>
      <c r="AA1370" s="39" t="s">
        <v>349</v>
      </c>
      <c r="AB1370" s="39" t="s">
        <v>348</v>
      </c>
      <c r="AC1370" s="39" t="s">
        <v>1096</v>
      </c>
    </row>
    <row r="1371" spans="1:29">
      <c r="A1371" s="39" t="s">
        <v>1090</v>
      </c>
      <c r="B1371" s="39" t="s">
        <v>350</v>
      </c>
      <c r="C1371" s="39" t="s">
        <v>327</v>
      </c>
      <c r="D1371" s="39" t="s">
        <v>351</v>
      </c>
      <c r="E1371" s="40">
        <v>234</v>
      </c>
      <c r="F1371" s="40">
        <v>2</v>
      </c>
      <c r="G1371" s="40">
        <v>204</v>
      </c>
      <c r="H1371" s="40">
        <v>12</v>
      </c>
      <c r="I1371" s="40">
        <v>16</v>
      </c>
      <c r="J1371" s="40">
        <v>21</v>
      </c>
      <c r="K1371" s="40">
        <v>56</v>
      </c>
      <c r="L1371" s="40">
        <v>117</v>
      </c>
      <c r="M1371" s="40">
        <v>0</v>
      </c>
      <c r="N1371" s="40">
        <v>0</v>
      </c>
      <c r="O1371" s="40">
        <v>0</v>
      </c>
      <c r="P1371" s="39" t="s">
        <v>1017</v>
      </c>
      <c r="Q1371" s="39" t="s">
        <v>1319</v>
      </c>
      <c r="R1371" s="39" t="s">
        <v>30</v>
      </c>
      <c r="S1371" s="39" t="s">
        <v>1320</v>
      </c>
      <c r="T1371" s="39" t="s">
        <v>1039</v>
      </c>
      <c r="U1371" s="39" t="s">
        <v>151</v>
      </c>
      <c r="V1371" s="39" t="s">
        <v>1320</v>
      </c>
      <c r="W1371" s="39" t="s">
        <v>29</v>
      </c>
      <c r="X1371" s="39" t="s">
        <v>29</v>
      </c>
      <c r="Y1371" s="39" t="s">
        <v>1320</v>
      </c>
      <c r="Z1371" s="39" t="s">
        <v>353</v>
      </c>
      <c r="AA1371" s="39" t="s">
        <v>286</v>
      </c>
      <c r="AB1371" s="39" t="s">
        <v>353</v>
      </c>
      <c r="AC1371" s="39" t="s">
        <v>1096</v>
      </c>
    </row>
    <row r="1372" spans="1:29">
      <c r="A1372" s="39" t="s">
        <v>1090</v>
      </c>
      <c r="B1372" s="39" t="s">
        <v>354</v>
      </c>
      <c r="C1372" s="39" t="s">
        <v>355</v>
      </c>
      <c r="D1372" s="39" t="s">
        <v>356</v>
      </c>
      <c r="E1372" s="40">
        <v>149</v>
      </c>
      <c r="F1372" s="40">
        <v>0</v>
      </c>
      <c r="G1372" s="40">
        <v>105</v>
      </c>
      <c r="H1372" s="40">
        <v>39</v>
      </c>
      <c r="I1372" s="40">
        <v>5</v>
      </c>
      <c r="J1372" s="40">
        <v>36</v>
      </c>
      <c r="K1372" s="40">
        <v>56</v>
      </c>
      <c r="L1372" s="40">
        <v>33</v>
      </c>
      <c r="M1372" s="40">
        <v>0</v>
      </c>
      <c r="N1372" s="40">
        <v>0</v>
      </c>
      <c r="O1372" s="40">
        <v>0</v>
      </c>
      <c r="P1372" s="39" t="s">
        <v>29</v>
      </c>
      <c r="Q1372" s="39" t="s">
        <v>1321</v>
      </c>
      <c r="R1372" s="39" t="s">
        <v>318</v>
      </c>
      <c r="S1372" s="39" t="s">
        <v>921</v>
      </c>
      <c r="T1372" s="39" t="s">
        <v>1322</v>
      </c>
      <c r="U1372" s="39" t="s">
        <v>56</v>
      </c>
      <c r="V1372" s="39" t="s">
        <v>921</v>
      </c>
      <c r="W1372" s="39" t="s">
        <v>29</v>
      </c>
      <c r="X1372" s="39" t="s">
        <v>29</v>
      </c>
      <c r="Y1372" s="39" t="s">
        <v>921</v>
      </c>
      <c r="Z1372" s="39" t="s">
        <v>357</v>
      </c>
      <c r="AA1372" s="39" t="s">
        <v>358</v>
      </c>
      <c r="AB1372" s="39" t="s">
        <v>359</v>
      </c>
      <c r="AC1372" s="39" t="s">
        <v>1096</v>
      </c>
    </row>
    <row r="1373" spans="1:29">
      <c r="A1373" s="39" t="s">
        <v>1090</v>
      </c>
      <c r="B1373" s="39" t="s">
        <v>354</v>
      </c>
      <c r="C1373" s="39" t="s">
        <v>360</v>
      </c>
      <c r="D1373" s="39" t="s">
        <v>356</v>
      </c>
      <c r="E1373" s="40">
        <v>68</v>
      </c>
      <c r="F1373" s="40">
        <v>0</v>
      </c>
      <c r="G1373" s="40">
        <v>52</v>
      </c>
      <c r="H1373" s="40">
        <v>14</v>
      </c>
      <c r="I1373" s="40">
        <v>2</v>
      </c>
      <c r="J1373" s="40">
        <v>14</v>
      </c>
      <c r="K1373" s="40">
        <v>12</v>
      </c>
      <c r="L1373" s="40">
        <v>27</v>
      </c>
      <c r="M1373" s="40">
        <v>0</v>
      </c>
      <c r="N1373" s="40">
        <v>0</v>
      </c>
      <c r="O1373" s="40">
        <v>0</v>
      </c>
      <c r="P1373" s="39" t="s">
        <v>29</v>
      </c>
      <c r="Q1373" s="39" t="s">
        <v>1058</v>
      </c>
      <c r="R1373" s="39" t="s">
        <v>376</v>
      </c>
      <c r="S1373" s="39" t="s">
        <v>159</v>
      </c>
      <c r="T1373" s="39" t="s">
        <v>870</v>
      </c>
      <c r="U1373" s="39" t="s">
        <v>114</v>
      </c>
      <c r="V1373" s="39" t="s">
        <v>159</v>
      </c>
      <c r="W1373" s="39" t="s">
        <v>29</v>
      </c>
      <c r="X1373" s="39" t="s">
        <v>29</v>
      </c>
      <c r="Y1373" s="39" t="s">
        <v>159</v>
      </c>
      <c r="Z1373" s="39" t="s">
        <v>357</v>
      </c>
      <c r="AA1373" s="39" t="s">
        <v>361</v>
      </c>
      <c r="AB1373" s="39" t="s">
        <v>359</v>
      </c>
      <c r="AC1373" s="39" t="s">
        <v>1096</v>
      </c>
    </row>
    <row r="1374" spans="1:29">
      <c r="A1374" s="39" t="s">
        <v>1090</v>
      </c>
      <c r="B1374" s="39" t="s">
        <v>354</v>
      </c>
      <c r="C1374" s="39" t="s">
        <v>45</v>
      </c>
      <c r="D1374" s="39" t="s">
        <v>356</v>
      </c>
      <c r="E1374" s="40">
        <v>124</v>
      </c>
      <c r="F1374" s="40">
        <v>0</v>
      </c>
      <c r="G1374" s="40">
        <v>98</v>
      </c>
      <c r="H1374" s="40">
        <v>25</v>
      </c>
      <c r="I1374" s="40">
        <v>1</v>
      </c>
      <c r="J1374" s="40">
        <v>21</v>
      </c>
      <c r="K1374" s="40">
        <v>51</v>
      </c>
      <c r="L1374" s="40">
        <v>26</v>
      </c>
      <c r="M1374" s="40">
        <v>0</v>
      </c>
      <c r="N1374" s="40">
        <v>0</v>
      </c>
      <c r="O1374" s="40">
        <v>0</v>
      </c>
      <c r="P1374" s="39" t="s">
        <v>29</v>
      </c>
      <c r="Q1374" s="39" t="s">
        <v>1323</v>
      </c>
      <c r="R1374" s="39" t="s">
        <v>68</v>
      </c>
      <c r="S1374" s="39" t="s">
        <v>1324</v>
      </c>
      <c r="T1374" s="39" t="s">
        <v>1325</v>
      </c>
      <c r="U1374" s="39" t="s">
        <v>658</v>
      </c>
      <c r="V1374" s="39" t="s">
        <v>1324</v>
      </c>
      <c r="W1374" s="39" t="s">
        <v>29</v>
      </c>
      <c r="X1374" s="39" t="s">
        <v>29</v>
      </c>
      <c r="Y1374" s="39" t="s">
        <v>1324</v>
      </c>
      <c r="Z1374" s="39" t="s">
        <v>357</v>
      </c>
      <c r="AA1374" s="39" t="s">
        <v>362</v>
      </c>
      <c r="AB1374" s="39" t="s">
        <v>359</v>
      </c>
      <c r="AC1374" s="39" t="s">
        <v>1096</v>
      </c>
    </row>
    <row r="1375" spans="1:29">
      <c r="A1375" s="39" t="s">
        <v>1090</v>
      </c>
      <c r="B1375" s="39" t="s">
        <v>354</v>
      </c>
      <c r="C1375" s="39" t="s">
        <v>363</v>
      </c>
      <c r="D1375" s="39" t="s">
        <v>356</v>
      </c>
      <c r="E1375" s="40">
        <v>128</v>
      </c>
      <c r="F1375" s="40">
        <v>0</v>
      </c>
      <c r="G1375" s="40">
        <v>97</v>
      </c>
      <c r="H1375" s="40">
        <v>28</v>
      </c>
      <c r="I1375" s="40">
        <v>3</v>
      </c>
      <c r="J1375" s="40">
        <v>27</v>
      </c>
      <c r="K1375" s="40">
        <v>47</v>
      </c>
      <c r="L1375" s="40">
        <v>35</v>
      </c>
      <c r="M1375" s="40">
        <v>0</v>
      </c>
      <c r="N1375" s="40">
        <v>0</v>
      </c>
      <c r="O1375" s="40">
        <v>0</v>
      </c>
      <c r="P1375" s="39" t="s">
        <v>29</v>
      </c>
      <c r="Q1375" s="39" t="s">
        <v>1326</v>
      </c>
      <c r="R1375" s="39" t="s">
        <v>147</v>
      </c>
      <c r="S1375" s="39" t="s">
        <v>704</v>
      </c>
      <c r="T1375" s="39" t="s">
        <v>1273</v>
      </c>
      <c r="U1375" s="39" t="s">
        <v>83</v>
      </c>
      <c r="V1375" s="39" t="s">
        <v>704</v>
      </c>
      <c r="W1375" s="39" t="s">
        <v>29</v>
      </c>
      <c r="X1375" s="39" t="s">
        <v>29</v>
      </c>
      <c r="Y1375" s="39" t="s">
        <v>704</v>
      </c>
      <c r="Z1375" s="39" t="s">
        <v>357</v>
      </c>
      <c r="AA1375" s="39" t="s">
        <v>364</v>
      </c>
      <c r="AB1375" s="39" t="s">
        <v>359</v>
      </c>
      <c r="AC1375" s="39" t="s">
        <v>1096</v>
      </c>
    </row>
    <row r="1376" spans="1:29">
      <c r="A1376" s="39" t="s">
        <v>1090</v>
      </c>
      <c r="B1376" s="39" t="s">
        <v>354</v>
      </c>
      <c r="C1376" s="39" t="s">
        <v>200</v>
      </c>
      <c r="D1376" s="39" t="s">
        <v>356</v>
      </c>
      <c r="E1376" s="40">
        <v>190</v>
      </c>
      <c r="F1376" s="40">
        <v>0</v>
      </c>
      <c r="G1376" s="40">
        <v>162</v>
      </c>
      <c r="H1376" s="40">
        <v>18</v>
      </c>
      <c r="I1376" s="40">
        <v>10</v>
      </c>
      <c r="J1376" s="40">
        <v>21</v>
      </c>
      <c r="K1376" s="40">
        <v>62</v>
      </c>
      <c r="L1376" s="40">
        <v>80</v>
      </c>
      <c r="M1376" s="40">
        <v>0</v>
      </c>
      <c r="N1376" s="40">
        <v>0</v>
      </c>
      <c r="O1376" s="40">
        <v>0</v>
      </c>
      <c r="P1376" s="39" t="s">
        <v>29</v>
      </c>
      <c r="Q1376" s="39" t="s">
        <v>1327</v>
      </c>
      <c r="R1376" s="39" t="s">
        <v>38</v>
      </c>
      <c r="S1376" s="39" t="s">
        <v>169</v>
      </c>
      <c r="T1376" s="39" t="s">
        <v>1328</v>
      </c>
      <c r="U1376" s="39" t="s">
        <v>99</v>
      </c>
      <c r="V1376" s="39" t="s">
        <v>169</v>
      </c>
      <c r="W1376" s="39" t="s">
        <v>29</v>
      </c>
      <c r="X1376" s="39" t="s">
        <v>29</v>
      </c>
      <c r="Y1376" s="39" t="s">
        <v>169</v>
      </c>
      <c r="Z1376" s="39" t="s">
        <v>357</v>
      </c>
      <c r="AA1376" s="39" t="s">
        <v>365</v>
      </c>
      <c r="AB1376" s="39" t="s">
        <v>359</v>
      </c>
      <c r="AC1376" s="39" t="s">
        <v>1096</v>
      </c>
    </row>
    <row r="1377" spans="1:29">
      <c r="A1377" s="39" t="s">
        <v>1090</v>
      </c>
      <c r="B1377" s="39" t="s">
        <v>354</v>
      </c>
      <c r="C1377" s="39" t="s">
        <v>366</v>
      </c>
      <c r="D1377" s="39" t="s">
        <v>356</v>
      </c>
      <c r="E1377" s="40">
        <v>36</v>
      </c>
      <c r="F1377" s="40">
        <v>0</v>
      </c>
      <c r="G1377" s="40">
        <v>32</v>
      </c>
      <c r="H1377" s="40">
        <v>4</v>
      </c>
      <c r="I1377" s="40">
        <v>0</v>
      </c>
      <c r="J1377" s="40">
        <v>3</v>
      </c>
      <c r="K1377" s="40">
        <v>10</v>
      </c>
      <c r="L1377" s="40">
        <v>19</v>
      </c>
      <c r="M1377" s="40">
        <v>0</v>
      </c>
      <c r="N1377" s="40">
        <v>0</v>
      </c>
      <c r="O1377" s="40">
        <v>0</v>
      </c>
      <c r="P1377" s="39" t="s">
        <v>29</v>
      </c>
      <c r="Q1377" s="39" t="s">
        <v>1070</v>
      </c>
      <c r="R1377" s="39" t="s">
        <v>46</v>
      </c>
      <c r="S1377" s="39" t="s">
        <v>29</v>
      </c>
      <c r="T1377" s="39" t="s">
        <v>392</v>
      </c>
      <c r="U1377" s="39" t="s">
        <v>102</v>
      </c>
      <c r="V1377" s="39" t="s">
        <v>29</v>
      </c>
      <c r="W1377" s="39" t="s">
        <v>29</v>
      </c>
      <c r="X1377" s="39" t="s">
        <v>29</v>
      </c>
      <c r="Y1377" s="39" t="s">
        <v>29</v>
      </c>
      <c r="Z1377" s="39" t="s">
        <v>357</v>
      </c>
      <c r="AA1377" s="39" t="s">
        <v>368</v>
      </c>
      <c r="AB1377" s="39" t="s">
        <v>359</v>
      </c>
      <c r="AC1377" s="39" t="s">
        <v>1096</v>
      </c>
    </row>
    <row r="1378" spans="1:29">
      <c r="A1378" s="39" t="s">
        <v>1090</v>
      </c>
      <c r="B1378" s="39" t="s">
        <v>354</v>
      </c>
      <c r="C1378" s="39" t="s">
        <v>91</v>
      </c>
      <c r="D1378" s="39" t="s">
        <v>356</v>
      </c>
      <c r="E1378" s="40">
        <v>227</v>
      </c>
      <c r="F1378" s="40">
        <v>1</v>
      </c>
      <c r="G1378" s="40">
        <v>190</v>
      </c>
      <c r="H1378" s="40">
        <v>32</v>
      </c>
      <c r="I1378" s="40">
        <v>4</v>
      </c>
      <c r="J1378" s="40">
        <v>32</v>
      </c>
      <c r="K1378" s="40">
        <v>98</v>
      </c>
      <c r="L1378" s="40">
        <v>65</v>
      </c>
      <c r="M1378" s="40">
        <v>0</v>
      </c>
      <c r="N1378" s="40">
        <v>0</v>
      </c>
      <c r="O1378" s="40">
        <v>0</v>
      </c>
      <c r="P1378" s="39" t="s">
        <v>845</v>
      </c>
      <c r="Q1378" s="39" t="s">
        <v>1329</v>
      </c>
      <c r="R1378" s="39" t="s">
        <v>142</v>
      </c>
      <c r="S1378" s="39" t="s">
        <v>1330</v>
      </c>
      <c r="T1378" s="39" t="s">
        <v>1331</v>
      </c>
      <c r="U1378" s="39" t="s">
        <v>237</v>
      </c>
      <c r="V1378" s="39" t="s">
        <v>1330</v>
      </c>
      <c r="W1378" s="39" t="s">
        <v>29</v>
      </c>
      <c r="X1378" s="39" t="s">
        <v>29</v>
      </c>
      <c r="Y1378" s="39" t="s">
        <v>1330</v>
      </c>
      <c r="Z1378" s="39" t="s">
        <v>357</v>
      </c>
      <c r="AA1378" s="39" t="s">
        <v>362</v>
      </c>
      <c r="AB1378" s="39" t="s">
        <v>359</v>
      </c>
      <c r="AC1378" s="39" t="s">
        <v>1096</v>
      </c>
    </row>
    <row r="1379" spans="1:29">
      <c r="A1379" s="39" t="s">
        <v>1090</v>
      </c>
      <c r="B1379" s="39" t="s">
        <v>354</v>
      </c>
      <c r="C1379" s="39" t="s">
        <v>371</v>
      </c>
      <c r="D1379" s="39" t="s">
        <v>356</v>
      </c>
      <c r="E1379" s="40">
        <v>27</v>
      </c>
      <c r="F1379" s="40">
        <v>0</v>
      </c>
      <c r="G1379" s="40">
        <v>25</v>
      </c>
      <c r="H1379" s="40">
        <v>2</v>
      </c>
      <c r="I1379" s="40">
        <v>0</v>
      </c>
      <c r="J1379" s="40">
        <v>2</v>
      </c>
      <c r="K1379" s="40">
        <v>10</v>
      </c>
      <c r="L1379" s="40">
        <v>12</v>
      </c>
      <c r="M1379" s="40">
        <v>0</v>
      </c>
      <c r="N1379" s="40">
        <v>0</v>
      </c>
      <c r="O1379" s="40">
        <v>0</v>
      </c>
      <c r="P1379" s="39" t="s">
        <v>29</v>
      </c>
      <c r="Q1379" s="39" t="s">
        <v>1332</v>
      </c>
      <c r="R1379" s="39" t="s">
        <v>97</v>
      </c>
      <c r="S1379" s="39" t="s">
        <v>29</v>
      </c>
      <c r="T1379" s="39" t="s">
        <v>575</v>
      </c>
      <c r="U1379" s="39" t="s">
        <v>83</v>
      </c>
      <c r="V1379" s="39" t="s">
        <v>29</v>
      </c>
      <c r="W1379" s="39" t="s">
        <v>29</v>
      </c>
      <c r="X1379" s="39" t="s">
        <v>29</v>
      </c>
      <c r="Y1379" s="39" t="s">
        <v>29</v>
      </c>
      <c r="Z1379" s="39" t="s">
        <v>357</v>
      </c>
      <c r="AA1379" s="39" t="s">
        <v>368</v>
      </c>
      <c r="AB1379" s="39" t="s">
        <v>359</v>
      </c>
      <c r="AC1379" s="39" t="s">
        <v>1096</v>
      </c>
    </row>
    <row r="1380" spans="1:29">
      <c r="A1380" s="39" t="s">
        <v>1090</v>
      </c>
      <c r="B1380" s="39" t="s">
        <v>354</v>
      </c>
      <c r="C1380" s="39" t="s">
        <v>1029</v>
      </c>
      <c r="D1380" s="39" t="s">
        <v>356</v>
      </c>
      <c r="E1380" s="40">
        <v>43</v>
      </c>
      <c r="F1380" s="40">
        <v>0</v>
      </c>
      <c r="G1380" s="40">
        <v>32</v>
      </c>
      <c r="H1380" s="40">
        <v>11</v>
      </c>
      <c r="I1380" s="40">
        <v>0</v>
      </c>
      <c r="J1380" s="40">
        <v>10</v>
      </c>
      <c r="K1380" s="40">
        <v>15</v>
      </c>
      <c r="L1380" s="40">
        <v>7</v>
      </c>
      <c r="M1380" s="40">
        <v>0</v>
      </c>
      <c r="N1380" s="40">
        <v>0</v>
      </c>
      <c r="O1380" s="40">
        <v>0</v>
      </c>
      <c r="P1380" s="39" t="s">
        <v>29</v>
      </c>
      <c r="Q1380" s="39" t="s">
        <v>1333</v>
      </c>
      <c r="R1380" s="39" t="s">
        <v>318</v>
      </c>
      <c r="S1380" s="39" t="s">
        <v>29</v>
      </c>
      <c r="T1380" s="39" t="s">
        <v>1334</v>
      </c>
      <c r="U1380" s="39" t="s">
        <v>247</v>
      </c>
      <c r="V1380" s="39" t="s">
        <v>29</v>
      </c>
      <c r="W1380" s="39" t="s">
        <v>29</v>
      </c>
      <c r="X1380" s="39" t="s">
        <v>29</v>
      </c>
      <c r="Y1380" s="39" t="s">
        <v>29</v>
      </c>
      <c r="Z1380" s="39" t="s">
        <v>357</v>
      </c>
      <c r="AA1380" s="39" t="s">
        <v>1030</v>
      </c>
      <c r="AB1380" s="39" t="s">
        <v>359</v>
      </c>
      <c r="AC1380" s="39" t="s">
        <v>1096</v>
      </c>
    </row>
    <row r="1381" spans="1:29">
      <c r="A1381" s="39" t="s">
        <v>1090</v>
      </c>
      <c r="B1381" s="39" t="s">
        <v>354</v>
      </c>
      <c r="C1381" s="39" t="s">
        <v>1335</v>
      </c>
      <c r="D1381" s="39" t="s">
        <v>356</v>
      </c>
      <c r="E1381" s="40">
        <v>91</v>
      </c>
      <c r="F1381" s="40">
        <v>0</v>
      </c>
      <c r="G1381" s="40">
        <v>73</v>
      </c>
      <c r="H1381" s="40">
        <v>13</v>
      </c>
      <c r="I1381" s="40">
        <v>5</v>
      </c>
      <c r="J1381" s="40">
        <v>16</v>
      </c>
      <c r="K1381" s="40">
        <v>28</v>
      </c>
      <c r="L1381" s="40">
        <v>34</v>
      </c>
      <c r="M1381" s="40">
        <v>0</v>
      </c>
      <c r="N1381" s="40">
        <v>0</v>
      </c>
      <c r="O1381" s="40">
        <v>0</v>
      </c>
      <c r="P1381" s="39" t="s">
        <v>29</v>
      </c>
      <c r="Q1381" s="39" t="s">
        <v>1336</v>
      </c>
      <c r="R1381" s="39" t="s">
        <v>142</v>
      </c>
      <c r="S1381" s="39" t="s">
        <v>1337</v>
      </c>
      <c r="T1381" s="39" t="s">
        <v>1338</v>
      </c>
      <c r="U1381" s="39" t="s">
        <v>163</v>
      </c>
      <c r="V1381" s="39" t="s">
        <v>1337</v>
      </c>
      <c r="W1381" s="39" t="s">
        <v>29</v>
      </c>
      <c r="X1381" s="39" t="s">
        <v>29</v>
      </c>
      <c r="Y1381" s="39" t="s">
        <v>1337</v>
      </c>
      <c r="Z1381" s="39" t="s">
        <v>357</v>
      </c>
      <c r="AA1381" s="39" t="s">
        <v>1339</v>
      </c>
      <c r="AB1381" s="39" t="s">
        <v>359</v>
      </c>
      <c r="AC1381" s="39" t="s">
        <v>1096</v>
      </c>
    </row>
    <row r="1382" spans="1:29">
      <c r="A1382" s="39" t="s">
        <v>1090</v>
      </c>
      <c r="B1382" s="39" t="s">
        <v>354</v>
      </c>
      <c r="C1382" s="39" t="s">
        <v>1340</v>
      </c>
      <c r="D1382" s="39" t="s">
        <v>356</v>
      </c>
      <c r="E1382" s="40">
        <v>86</v>
      </c>
      <c r="F1382" s="40">
        <v>0</v>
      </c>
      <c r="G1382" s="40">
        <v>75</v>
      </c>
      <c r="H1382" s="40">
        <v>8</v>
      </c>
      <c r="I1382" s="40">
        <v>3</v>
      </c>
      <c r="J1382" s="40">
        <v>9</v>
      </c>
      <c r="K1382" s="40">
        <v>35</v>
      </c>
      <c r="L1382" s="40">
        <v>22</v>
      </c>
      <c r="M1382" s="40">
        <v>0</v>
      </c>
      <c r="N1382" s="40">
        <v>0</v>
      </c>
      <c r="O1382" s="40">
        <v>0</v>
      </c>
      <c r="P1382" s="39" t="s">
        <v>29</v>
      </c>
      <c r="Q1382" s="39" t="s">
        <v>1341</v>
      </c>
      <c r="R1382" s="39" t="s">
        <v>38</v>
      </c>
      <c r="S1382" s="39" t="s">
        <v>1342</v>
      </c>
      <c r="T1382" s="39" t="s">
        <v>984</v>
      </c>
      <c r="U1382" s="39" t="s">
        <v>658</v>
      </c>
      <c r="V1382" s="39" t="s">
        <v>1342</v>
      </c>
      <c r="W1382" s="39" t="s">
        <v>29</v>
      </c>
      <c r="X1382" s="39" t="s">
        <v>29</v>
      </c>
      <c r="Y1382" s="39" t="s">
        <v>1342</v>
      </c>
      <c r="Z1382" s="39" t="s">
        <v>357</v>
      </c>
      <c r="AA1382" s="39" t="s">
        <v>1309</v>
      </c>
      <c r="AB1382" s="39" t="s">
        <v>359</v>
      </c>
      <c r="AC1382" s="39" t="s">
        <v>1096</v>
      </c>
    </row>
    <row r="1383" spans="1:29">
      <c r="A1383" s="39" t="s">
        <v>1090</v>
      </c>
      <c r="B1383" s="39" t="s">
        <v>354</v>
      </c>
      <c r="C1383" s="39" t="s">
        <v>1343</v>
      </c>
      <c r="D1383" s="39" t="s">
        <v>356</v>
      </c>
      <c r="E1383" s="40">
        <v>19</v>
      </c>
      <c r="F1383" s="40">
        <v>0</v>
      </c>
      <c r="G1383" s="40">
        <v>17</v>
      </c>
      <c r="H1383" s="40">
        <v>2</v>
      </c>
      <c r="I1383" s="40">
        <v>0</v>
      </c>
      <c r="J1383" s="40">
        <v>1</v>
      </c>
      <c r="K1383" s="40">
        <v>6</v>
      </c>
      <c r="L1383" s="40">
        <v>8</v>
      </c>
      <c r="M1383" s="40">
        <v>0</v>
      </c>
      <c r="N1383" s="40">
        <v>0</v>
      </c>
      <c r="O1383" s="40">
        <v>0</v>
      </c>
      <c r="P1383" s="39" t="s">
        <v>29</v>
      </c>
      <c r="Q1383" s="39" t="s">
        <v>1344</v>
      </c>
      <c r="R1383" s="39" t="s">
        <v>46</v>
      </c>
      <c r="S1383" s="39" t="s">
        <v>29</v>
      </c>
      <c r="T1383" s="39" t="s">
        <v>169</v>
      </c>
      <c r="U1383" s="39" t="s">
        <v>60</v>
      </c>
      <c r="V1383" s="39" t="s">
        <v>29</v>
      </c>
      <c r="W1383" s="39" t="s">
        <v>29</v>
      </c>
      <c r="X1383" s="39" t="s">
        <v>29</v>
      </c>
      <c r="Y1383" s="39" t="s">
        <v>29</v>
      </c>
      <c r="Z1383" s="39" t="s">
        <v>357</v>
      </c>
      <c r="AA1383" s="39" t="s">
        <v>1345</v>
      </c>
      <c r="AB1383" s="39" t="s">
        <v>359</v>
      </c>
      <c r="AC1383" s="39" t="s">
        <v>1096</v>
      </c>
    </row>
    <row r="1384" spans="1:29">
      <c r="A1384" s="39" t="s">
        <v>1090</v>
      </c>
      <c r="B1384" s="39" t="s">
        <v>354</v>
      </c>
      <c r="C1384" s="39" t="s">
        <v>373</v>
      </c>
      <c r="D1384" s="39" t="s">
        <v>356</v>
      </c>
      <c r="E1384" s="40">
        <v>44</v>
      </c>
      <c r="F1384" s="40">
        <v>0</v>
      </c>
      <c r="G1384" s="40">
        <v>36</v>
      </c>
      <c r="H1384" s="40">
        <v>5</v>
      </c>
      <c r="I1384" s="40">
        <v>3</v>
      </c>
      <c r="J1384" s="40">
        <v>6</v>
      </c>
      <c r="K1384" s="40">
        <v>7</v>
      </c>
      <c r="L1384" s="40">
        <v>23</v>
      </c>
      <c r="M1384" s="40">
        <v>0</v>
      </c>
      <c r="N1384" s="40">
        <v>0</v>
      </c>
      <c r="O1384" s="40">
        <v>0</v>
      </c>
      <c r="P1384" s="39" t="s">
        <v>29</v>
      </c>
      <c r="Q1384" s="39" t="s">
        <v>1346</v>
      </c>
      <c r="R1384" s="39" t="s">
        <v>46</v>
      </c>
      <c r="S1384" s="39" t="s">
        <v>457</v>
      </c>
      <c r="T1384" s="39" t="s">
        <v>367</v>
      </c>
      <c r="U1384" s="39" t="s">
        <v>261</v>
      </c>
      <c r="V1384" s="39" t="s">
        <v>457</v>
      </c>
      <c r="W1384" s="39" t="s">
        <v>29</v>
      </c>
      <c r="X1384" s="39" t="s">
        <v>29</v>
      </c>
      <c r="Y1384" s="39" t="s">
        <v>457</v>
      </c>
      <c r="Z1384" s="39" t="s">
        <v>357</v>
      </c>
      <c r="AA1384" s="39" t="s">
        <v>374</v>
      </c>
      <c r="AB1384" s="39" t="s">
        <v>359</v>
      </c>
      <c r="AC1384" s="39" t="s">
        <v>1096</v>
      </c>
    </row>
    <row r="1385" spans="1:29">
      <c r="A1385" s="39" t="s">
        <v>1090</v>
      </c>
      <c r="B1385" s="39" t="s">
        <v>354</v>
      </c>
      <c r="C1385" s="39" t="s">
        <v>375</v>
      </c>
      <c r="D1385" s="39" t="s">
        <v>356</v>
      </c>
      <c r="E1385" s="40">
        <v>33</v>
      </c>
      <c r="F1385" s="40">
        <v>0</v>
      </c>
      <c r="G1385" s="40">
        <v>23</v>
      </c>
      <c r="H1385" s="40">
        <v>3</v>
      </c>
      <c r="I1385" s="40">
        <v>7</v>
      </c>
      <c r="J1385" s="40">
        <v>8</v>
      </c>
      <c r="K1385" s="40">
        <v>7</v>
      </c>
      <c r="L1385" s="40">
        <v>15</v>
      </c>
      <c r="M1385" s="40">
        <v>0</v>
      </c>
      <c r="N1385" s="40">
        <v>0</v>
      </c>
      <c r="O1385" s="40">
        <v>0</v>
      </c>
      <c r="P1385" s="39" t="s">
        <v>29</v>
      </c>
      <c r="Q1385" s="39" t="s">
        <v>1347</v>
      </c>
      <c r="R1385" s="39" t="s">
        <v>38</v>
      </c>
      <c r="S1385" s="39" t="s">
        <v>1348</v>
      </c>
      <c r="T1385" s="39" t="s">
        <v>1349</v>
      </c>
      <c r="U1385" s="39" t="s">
        <v>376</v>
      </c>
      <c r="V1385" s="39" t="s">
        <v>1348</v>
      </c>
      <c r="W1385" s="39" t="s">
        <v>29</v>
      </c>
      <c r="X1385" s="39" t="s">
        <v>29</v>
      </c>
      <c r="Y1385" s="39" t="s">
        <v>1348</v>
      </c>
      <c r="Z1385" s="39" t="s">
        <v>357</v>
      </c>
      <c r="AA1385" s="39" t="s">
        <v>377</v>
      </c>
      <c r="AB1385" s="39" t="s">
        <v>359</v>
      </c>
      <c r="AC1385" s="39" t="s">
        <v>1096</v>
      </c>
    </row>
    <row r="1386" spans="1:29">
      <c r="A1386" s="39" t="s">
        <v>1090</v>
      </c>
      <c r="B1386" s="39" t="s">
        <v>354</v>
      </c>
      <c r="C1386" s="39" t="s">
        <v>378</v>
      </c>
      <c r="D1386" s="39" t="s">
        <v>356</v>
      </c>
      <c r="E1386" s="40">
        <v>42</v>
      </c>
      <c r="F1386" s="40">
        <v>0</v>
      </c>
      <c r="G1386" s="40">
        <v>28</v>
      </c>
      <c r="H1386" s="40">
        <v>13</v>
      </c>
      <c r="I1386" s="40">
        <v>1</v>
      </c>
      <c r="J1386" s="40">
        <v>10</v>
      </c>
      <c r="K1386" s="40">
        <v>7</v>
      </c>
      <c r="L1386" s="40">
        <v>21</v>
      </c>
      <c r="M1386" s="40">
        <v>0</v>
      </c>
      <c r="N1386" s="40">
        <v>0</v>
      </c>
      <c r="O1386" s="40">
        <v>0</v>
      </c>
      <c r="P1386" s="39" t="s">
        <v>29</v>
      </c>
      <c r="Q1386" s="39" t="s">
        <v>109</v>
      </c>
      <c r="R1386" s="39" t="s">
        <v>163</v>
      </c>
      <c r="S1386" s="39" t="s">
        <v>1350</v>
      </c>
      <c r="T1386" s="39" t="s">
        <v>678</v>
      </c>
      <c r="U1386" s="39" t="s">
        <v>189</v>
      </c>
      <c r="V1386" s="39" t="s">
        <v>1350</v>
      </c>
      <c r="W1386" s="39" t="s">
        <v>29</v>
      </c>
      <c r="X1386" s="39" t="s">
        <v>29</v>
      </c>
      <c r="Y1386" s="39" t="s">
        <v>1350</v>
      </c>
      <c r="Z1386" s="39" t="s">
        <v>357</v>
      </c>
      <c r="AA1386" s="39" t="s">
        <v>380</v>
      </c>
      <c r="AB1386" s="39" t="s">
        <v>359</v>
      </c>
      <c r="AC1386" s="39" t="s">
        <v>1096</v>
      </c>
    </row>
    <row r="1387" spans="1:29">
      <c r="A1387" s="39" t="s">
        <v>1090</v>
      </c>
      <c r="B1387" s="39" t="s">
        <v>354</v>
      </c>
      <c r="C1387" s="39" t="s">
        <v>381</v>
      </c>
      <c r="D1387" s="39" t="s">
        <v>356</v>
      </c>
      <c r="E1387" s="40">
        <v>28</v>
      </c>
      <c r="F1387" s="40">
        <v>0</v>
      </c>
      <c r="G1387" s="40">
        <v>28</v>
      </c>
      <c r="H1387" s="40">
        <v>0</v>
      </c>
      <c r="I1387" s="40">
        <v>0</v>
      </c>
      <c r="J1387" s="40">
        <v>0</v>
      </c>
      <c r="K1387" s="40">
        <v>1</v>
      </c>
      <c r="L1387" s="40">
        <v>19</v>
      </c>
      <c r="M1387" s="40">
        <v>0</v>
      </c>
      <c r="N1387" s="40">
        <v>0</v>
      </c>
      <c r="O1387" s="40">
        <v>0</v>
      </c>
      <c r="P1387" s="39" t="s">
        <v>29</v>
      </c>
      <c r="Q1387" s="39" t="s">
        <v>75</v>
      </c>
      <c r="R1387" s="39" t="s">
        <v>29</v>
      </c>
      <c r="S1387" s="39" t="s">
        <v>29</v>
      </c>
      <c r="T1387" s="39" t="s">
        <v>29</v>
      </c>
      <c r="U1387" s="39" t="s">
        <v>53</v>
      </c>
      <c r="V1387" s="39" t="s">
        <v>29</v>
      </c>
      <c r="W1387" s="39" t="s">
        <v>29</v>
      </c>
      <c r="X1387" s="39" t="s">
        <v>29</v>
      </c>
      <c r="Y1387" s="39" t="s">
        <v>29</v>
      </c>
      <c r="Z1387" s="39" t="s">
        <v>357</v>
      </c>
      <c r="AA1387" s="39" t="s">
        <v>382</v>
      </c>
      <c r="AB1387" s="39" t="s">
        <v>359</v>
      </c>
      <c r="AC1387" s="39" t="s">
        <v>1096</v>
      </c>
    </row>
    <row r="1388" spans="1:29">
      <c r="A1388" s="39" t="s">
        <v>1090</v>
      </c>
      <c r="B1388" s="39" t="s">
        <v>354</v>
      </c>
      <c r="C1388" s="39" t="s">
        <v>383</v>
      </c>
      <c r="D1388" s="39" t="s">
        <v>356</v>
      </c>
      <c r="E1388" s="40">
        <v>18</v>
      </c>
      <c r="F1388" s="40">
        <v>0</v>
      </c>
      <c r="G1388" s="40">
        <v>18</v>
      </c>
      <c r="H1388" s="40">
        <v>0</v>
      </c>
      <c r="I1388" s="40">
        <v>0</v>
      </c>
      <c r="J1388" s="40">
        <v>0</v>
      </c>
      <c r="K1388" s="40">
        <v>3</v>
      </c>
      <c r="L1388" s="40">
        <v>12</v>
      </c>
      <c r="M1388" s="40">
        <v>0</v>
      </c>
      <c r="N1388" s="40">
        <v>0</v>
      </c>
      <c r="O1388" s="40">
        <v>0</v>
      </c>
      <c r="P1388" s="39" t="s">
        <v>29</v>
      </c>
      <c r="Q1388" s="39" t="s">
        <v>75</v>
      </c>
      <c r="R1388" s="39" t="s">
        <v>29</v>
      </c>
      <c r="S1388" s="39" t="s">
        <v>29</v>
      </c>
      <c r="T1388" s="39" t="s">
        <v>29</v>
      </c>
      <c r="U1388" s="39" t="s">
        <v>189</v>
      </c>
      <c r="V1388" s="39" t="s">
        <v>29</v>
      </c>
      <c r="W1388" s="39" t="s">
        <v>29</v>
      </c>
      <c r="X1388" s="39" t="s">
        <v>29</v>
      </c>
      <c r="Y1388" s="39" t="s">
        <v>29</v>
      </c>
      <c r="Z1388" s="39" t="s">
        <v>357</v>
      </c>
      <c r="AA1388" s="39" t="s">
        <v>384</v>
      </c>
      <c r="AB1388" s="39" t="s">
        <v>359</v>
      </c>
      <c r="AC1388" s="39" t="s">
        <v>1096</v>
      </c>
    </row>
    <row r="1389" spans="1:29">
      <c r="A1389" s="39" t="s">
        <v>1090</v>
      </c>
      <c r="B1389" s="39" t="s">
        <v>354</v>
      </c>
      <c r="C1389" s="39" t="s">
        <v>385</v>
      </c>
      <c r="D1389" s="39" t="s">
        <v>356</v>
      </c>
      <c r="E1389" s="40">
        <v>126</v>
      </c>
      <c r="F1389" s="40">
        <v>0</v>
      </c>
      <c r="G1389" s="40">
        <v>64</v>
      </c>
      <c r="H1389" s="40">
        <v>59</v>
      </c>
      <c r="I1389" s="40">
        <v>3</v>
      </c>
      <c r="J1389" s="40">
        <v>50</v>
      </c>
      <c r="K1389" s="40">
        <v>34</v>
      </c>
      <c r="L1389" s="40">
        <v>24</v>
      </c>
      <c r="M1389" s="40">
        <v>0</v>
      </c>
      <c r="N1389" s="40">
        <v>0</v>
      </c>
      <c r="O1389" s="40">
        <v>0</v>
      </c>
      <c r="P1389" s="39" t="s">
        <v>29</v>
      </c>
      <c r="Q1389" s="39" t="s">
        <v>1351</v>
      </c>
      <c r="R1389" s="39" t="s">
        <v>1352</v>
      </c>
      <c r="S1389" s="39" t="s">
        <v>1350</v>
      </c>
      <c r="T1389" s="39" t="s">
        <v>1353</v>
      </c>
      <c r="U1389" s="39" t="s">
        <v>31</v>
      </c>
      <c r="V1389" s="39" t="s">
        <v>1350</v>
      </c>
      <c r="W1389" s="39" t="s">
        <v>29</v>
      </c>
      <c r="X1389" s="39" t="s">
        <v>29</v>
      </c>
      <c r="Y1389" s="39" t="s">
        <v>1350</v>
      </c>
      <c r="Z1389" s="39" t="s">
        <v>357</v>
      </c>
      <c r="AA1389" s="39" t="s">
        <v>387</v>
      </c>
      <c r="AB1389" s="39" t="s">
        <v>359</v>
      </c>
      <c r="AC1389" s="39" t="s">
        <v>1096</v>
      </c>
    </row>
    <row r="1390" spans="1:29">
      <c r="A1390" s="39" t="s">
        <v>1090</v>
      </c>
      <c r="B1390" s="39" t="s">
        <v>388</v>
      </c>
      <c r="C1390" s="39" t="s">
        <v>389</v>
      </c>
      <c r="D1390" s="39" t="s">
        <v>390</v>
      </c>
      <c r="E1390" s="40">
        <v>1846</v>
      </c>
      <c r="F1390" s="40">
        <v>4</v>
      </c>
      <c r="G1390" s="40">
        <v>1519</v>
      </c>
      <c r="H1390" s="40">
        <v>195</v>
      </c>
      <c r="I1390" s="40">
        <v>128</v>
      </c>
      <c r="J1390" s="40">
        <v>290</v>
      </c>
      <c r="K1390" s="40">
        <v>616</v>
      </c>
      <c r="L1390" s="40">
        <v>682</v>
      </c>
      <c r="M1390" s="40">
        <v>0</v>
      </c>
      <c r="N1390" s="40">
        <v>0</v>
      </c>
      <c r="O1390" s="40">
        <v>0</v>
      </c>
      <c r="P1390" s="39" t="s">
        <v>1354</v>
      </c>
      <c r="Q1390" s="39" t="s">
        <v>1355</v>
      </c>
      <c r="R1390" s="39" t="s">
        <v>46</v>
      </c>
      <c r="S1390" s="39" t="s">
        <v>1356</v>
      </c>
      <c r="T1390" s="39" t="s">
        <v>1357</v>
      </c>
      <c r="U1390" s="39" t="s">
        <v>99</v>
      </c>
      <c r="V1390" s="39" t="s">
        <v>1356</v>
      </c>
      <c r="W1390" s="39" t="s">
        <v>29</v>
      </c>
      <c r="X1390" s="39" t="s">
        <v>29</v>
      </c>
      <c r="Y1390" s="39" t="s">
        <v>1356</v>
      </c>
      <c r="Z1390" s="39" t="s">
        <v>394</v>
      </c>
      <c r="AA1390" s="39" t="s">
        <v>278</v>
      </c>
      <c r="AB1390" s="39" t="s">
        <v>395</v>
      </c>
      <c r="AC1390" s="39" t="s">
        <v>1096</v>
      </c>
    </row>
    <row r="1391" spans="1:29">
      <c r="A1391" s="39" t="s">
        <v>1090</v>
      </c>
      <c r="B1391" s="39" t="s">
        <v>388</v>
      </c>
      <c r="C1391" s="39" t="s">
        <v>396</v>
      </c>
      <c r="D1391" s="39" t="s">
        <v>390</v>
      </c>
      <c r="E1391" s="40">
        <v>359</v>
      </c>
      <c r="F1391" s="40">
        <v>0</v>
      </c>
      <c r="G1391" s="40">
        <v>322</v>
      </c>
      <c r="H1391" s="40">
        <v>30</v>
      </c>
      <c r="I1391" s="40">
        <v>7</v>
      </c>
      <c r="J1391" s="40">
        <v>28</v>
      </c>
      <c r="K1391" s="40">
        <v>99</v>
      </c>
      <c r="L1391" s="40">
        <v>182</v>
      </c>
      <c r="M1391" s="40">
        <v>0</v>
      </c>
      <c r="N1391" s="40">
        <v>0</v>
      </c>
      <c r="O1391" s="40">
        <v>0</v>
      </c>
      <c r="P1391" s="39" t="s">
        <v>29</v>
      </c>
      <c r="Q1391" s="39" t="s">
        <v>1358</v>
      </c>
      <c r="R1391" s="39" t="s">
        <v>82</v>
      </c>
      <c r="S1391" s="39" t="s">
        <v>1359</v>
      </c>
      <c r="T1391" s="39" t="s">
        <v>1360</v>
      </c>
      <c r="U1391" s="39" t="s">
        <v>102</v>
      </c>
      <c r="V1391" s="39" t="s">
        <v>1359</v>
      </c>
      <c r="W1391" s="39" t="s">
        <v>29</v>
      </c>
      <c r="X1391" s="39" t="s">
        <v>29</v>
      </c>
      <c r="Y1391" s="39" t="s">
        <v>1359</v>
      </c>
      <c r="Z1391" s="39" t="s">
        <v>394</v>
      </c>
      <c r="AA1391" s="39" t="s">
        <v>397</v>
      </c>
      <c r="AB1391" s="39" t="s">
        <v>395</v>
      </c>
      <c r="AC1391" s="39" t="s">
        <v>1096</v>
      </c>
    </row>
    <row r="1392" spans="1:29">
      <c r="A1392" s="39" t="s">
        <v>1090</v>
      </c>
      <c r="B1392" s="39" t="s">
        <v>388</v>
      </c>
      <c r="C1392" s="39" t="s">
        <v>317</v>
      </c>
      <c r="D1392" s="39" t="s">
        <v>390</v>
      </c>
      <c r="E1392" s="40">
        <v>308</v>
      </c>
      <c r="F1392" s="40">
        <v>1</v>
      </c>
      <c r="G1392" s="40">
        <v>270</v>
      </c>
      <c r="H1392" s="40">
        <v>25</v>
      </c>
      <c r="I1392" s="40">
        <v>12</v>
      </c>
      <c r="J1392" s="40">
        <v>28</v>
      </c>
      <c r="K1392" s="40">
        <v>96</v>
      </c>
      <c r="L1392" s="40">
        <v>131</v>
      </c>
      <c r="M1392" s="40">
        <v>0</v>
      </c>
      <c r="N1392" s="40">
        <v>0</v>
      </c>
      <c r="O1392" s="40">
        <v>0</v>
      </c>
      <c r="P1392" s="39" t="s">
        <v>1361</v>
      </c>
      <c r="Q1392" s="39" t="s">
        <v>1362</v>
      </c>
      <c r="R1392" s="39" t="s">
        <v>82</v>
      </c>
      <c r="S1392" s="39" t="s">
        <v>1072</v>
      </c>
      <c r="T1392" s="39" t="s">
        <v>666</v>
      </c>
      <c r="U1392" s="39" t="s">
        <v>163</v>
      </c>
      <c r="V1392" s="39" t="s">
        <v>1072</v>
      </c>
      <c r="W1392" s="39" t="s">
        <v>29</v>
      </c>
      <c r="X1392" s="39" t="s">
        <v>29</v>
      </c>
      <c r="Y1392" s="39" t="s">
        <v>1072</v>
      </c>
      <c r="Z1392" s="39" t="s">
        <v>394</v>
      </c>
      <c r="AA1392" s="39" t="s">
        <v>291</v>
      </c>
      <c r="AB1392" s="39" t="s">
        <v>395</v>
      </c>
      <c r="AC1392" s="39" t="s">
        <v>1096</v>
      </c>
    </row>
    <row r="1393" spans="1:29">
      <c r="A1393" s="39" t="s">
        <v>1090</v>
      </c>
      <c r="B1393" s="39" t="s">
        <v>388</v>
      </c>
      <c r="C1393" s="39" t="s">
        <v>1036</v>
      </c>
      <c r="D1393" s="39" t="s">
        <v>390</v>
      </c>
      <c r="E1393" s="40">
        <v>148</v>
      </c>
      <c r="F1393" s="40">
        <v>0</v>
      </c>
      <c r="G1393" s="40">
        <v>127</v>
      </c>
      <c r="H1393" s="40">
        <v>11</v>
      </c>
      <c r="I1393" s="40">
        <v>10</v>
      </c>
      <c r="J1393" s="40">
        <v>17</v>
      </c>
      <c r="K1393" s="40">
        <v>42</v>
      </c>
      <c r="L1393" s="40">
        <v>67</v>
      </c>
      <c r="M1393" s="40">
        <v>0</v>
      </c>
      <c r="N1393" s="40">
        <v>0</v>
      </c>
      <c r="O1393" s="40">
        <v>0</v>
      </c>
      <c r="P1393" s="39" t="s">
        <v>29</v>
      </c>
      <c r="Q1393" s="39" t="s">
        <v>1363</v>
      </c>
      <c r="R1393" s="39" t="s">
        <v>97</v>
      </c>
      <c r="S1393" s="39" t="s">
        <v>1364</v>
      </c>
      <c r="T1393" s="39" t="s">
        <v>1365</v>
      </c>
      <c r="U1393" s="39" t="s">
        <v>102</v>
      </c>
      <c r="V1393" s="39" t="s">
        <v>1364</v>
      </c>
      <c r="W1393" s="39" t="s">
        <v>29</v>
      </c>
      <c r="X1393" s="39" t="s">
        <v>29</v>
      </c>
      <c r="Y1393" s="39" t="s">
        <v>1364</v>
      </c>
      <c r="Z1393" s="39" t="s">
        <v>394</v>
      </c>
      <c r="AA1393" s="39" t="s">
        <v>1008</v>
      </c>
      <c r="AB1393" s="39" t="s">
        <v>395</v>
      </c>
      <c r="AC1393" s="39" t="s">
        <v>1096</v>
      </c>
    </row>
    <row r="1394" spans="1:29">
      <c r="A1394" s="39" t="s">
        <v>1090</v>
      </c>
      <c r="B1394" s="39" t="s">
        <v>388</v>
      </c>
      <c r="C1394" s="39" t="s">
        <v>1366</v>
      </c>
      <c r="D1394" s="39" t="s">
        <v>390</v>
      </c>
      <c r="E1394" s="40">
        <v>130</v>
      </c>
      <c r="F1394" s="40">
        <v>2</v>
      </c>
      <c r="G1394" s="40">
        <v>109</v>
      </c>
      <c r="H1394" s="40">
        <v>12</v>
      </c>
      <c r="I1394" s="40">
        <v>7</v>
      </c>
      <c r="J1394" s="40">
        <v>14</v>
      </c>
      <c r="K1394" s="40">
        <v>45</v>
      </c>
      <c r="L1394" s="40">
        <v>51</v>
      </c>
      <c r="M1394" s="40">
        <v>0</v>
      </c>
      <c r="N1394" s="40">
        <v>0</v>
      </c>
      <c r="O1394" s="40">
        <v>0</v>
      </c>
      <c r="P1394" s="39" t="s">
        <v>990</v>
      </c>
      <c r="Q1394" s="39" t="s">
        <v>1367</v>
      </c>
      <c r="R1394" s="39" t="s">
        <v>38</v>
      </c>
      <c r="S1394" s="39" t="s">
        <v>1368</v>
      </c>
      <c r="T1394" s="39" t="s">
        <v>1369</v>
      </c>
      <c r="U1394" s="39" t="s">
        <v>247</v>
      </c>
      <c r="V1394" s="39" t="s">
        <v>1368</v>
      </c>
      <c r="W1394" s="39" t="s">
        <v>29</v>
      </c>
      <c r="X1394" s="39" t="s">
        <v>29</v>
      </c>
      <c r="Y1394" s="39" t="s">
        <v>1368</v>
      </c>
      <c r="Z1394" s="39" t="s">
        <v>394</v>
      </c>
      <c r="AA1394" s="39" t="s">
        <v>397</v>
      </c>
      <c r="AB1394" s="39" t="s">
        <v>395</v>
      </c>
      <c r="AC1394" s="39" t="s">
        <v>1096</v>
      </c>
    </row>
    <row r="1395" spans="1:29">
      <c r="A1395" s="39" t="s">
        <v>1090</v>
      </c>
      <c r="B1395" s="39" t="s">
        <v>388</v>
      </c>
      <c r="C1395" s="39" t="s">
        <v>398</v>
      </c>
      <c r="D1395" s="39" t="s">
        <v>390</v>
      </c>
      <c r="E1395" s="40">
        <v>88</v>
      </c>
      <c r="F1395" s="40">
        <v>0</v>
      </c>
      <c r="G1395" s="40">
        <v>72</v>
      </c>
      <c r="H1395" s="40">
        <v>14</v>
      </c>
      <c r="I1395" s="40">
        <v>2</v>
      </c>
      <c r="J1395" s="40">
        <v>13</v>
      </c>
      <c r="K1395" s="40">
        <v>25</v>
      </c>
      <c r="L1395" s="40">
        <v>42</v>
      </c>
      <c r="M1395" s="40">
        <v>0</v>
      </c>
      <c r="N1395" s="40">
        <v>0</v>
      </c>
      <c r="O1395" s="40">
        <v>0</v>
      </c>
      <c r="P1395" s="39" t="s">
        <v>29</v>
      </c>
      <c r="Q1395" s="39" t="s">
        <v>1346</v>
      </c>
      <c r="R1395" s="39" t="s">
        <v>261</v>
      </c>
      <c r="S1395" s="39" t="s">
        <v>1073</v>
      </c>
      <c r="T1395" s="39" t="s">
        <v>1370</v>
      </c>
      <c r="U1395" s="39" t="s">
        <v>102</v>
      </c>
      <c r="V1395" s="39" t="s">
        <v>1073</v>
      </c>
      <c r="W1395" s="39" t="s">
        <v>29</v>
      </c>
      <c r="X1395" s="39" t="s">
        <v>29</v>
      </c>
      <c r="Y1395" s="39" t="s">
        <v>1073</v>
      </c>
      <c r="Z1395" s="39" t="s">
        <v>394</v>
      </c>
      <c r="AA1395" s="39" t="s">
        <v>399</v>
      </c>
      <c r="AB1395" s="39" t="s">
        <v>395</v>
      </c>
      <c r="AC1395" s="39" t="s">
        <v>1096</v>
      </c>
    </row>
    <row r="1396" spans="1:29">
      <c r="A1396" s="39" t="s">
        <v>1090</v>
      </c>
      <c r="B1396" s="39" t="s">
        <v>388</v>
      </c>
      <c r="C1396" s="39" t="s">
        <v>402</v>
      </c>
      <c r="D1396" s="39" t="s">
        <v>390</v>
      </c>
      <c r="E1396" s="40">
        <v>82</v>
      </c>
      <c r="F1396" s="40">
        <v>0</v>
      </c>
      <c r="G1396" s="40">
        <v>66</v>
      </c>
      <c r="H1396" s="40">
        <v>11</v>
      </c>
      <c r="I1396" s="40">
        <v>5</v>
      </c>
      <c r="J1396" s="40">
        <v>12</v>
      </c>
      <c r="K1396" s="40">
        <v>14</v>
      </c>
      <c r="L1396" s="40">
        <v>43</v>
      </c>
      <c r="M1396" s="40">
        <v>0</v>
      </c>
      <c r="N1396" s="40">
        <v>0</v>
      </c>
      <c r="O1396" s="40">
        <v>0</v>
      </c>
      <c r="P1396" s="39" t="s">
        <v>29</v>
      </c>
      <c r="Q1396" s="39" t="s">
        <v>1129</v>
      </c>
      <c r="R1396" s="39" t="s">
        <v>72</v>
      </c>
      <c r="S1396" s="39" t="s">
        <v>749</v>
      </c>
      <c r="T1396" s="39" t="s">
        <v>1371</v>
      </c>
      <c r="U1396" s="39" t="s">
        <v>189</v>
      </c>
      <c r="V1396" s="39" t="s">
        <v>749</v>
      </c>
      <c r="W1396" s="39" t="s">
        <v>29</v>
      </c>
      <c r="X1396" s="39" t="s">
        <v>29</v>
      </c>
      <c r="Y1396" s="39" t="s">
        <v>749</v>
      </c>
      <c r="Z1396" s="39" t="s">
        <v>394</v>
      </c>
      <c r="AA1396" s="39" t="s">
        <v>403</v>
      </c>
      <c r="AB1396" s="39" t="s">
        <v>395</v>
      </c>
      <c r="AC1396" s="39" t="s">
        <v>1096</v>
      </c>
    </row>
    <row r="1397" spans="1:29">
      <c r="A1397" s="39" t="s">
        <v>1090</v>
      </c>
      <c r="B1397" s="39" t="s">
        <v>388</v>
      </c>
      <c r="C1397" s="39" t="s">
        <v>404</v>
      </c>
      <c r="D1397" s="39" t="s">
        <v>390</v>
      </c>
      <c r="E1397" s="40">
        <v>30</v>
      </c>
      <c r="F1397" s="40">
        <v>0</v>
      </c>
      <c r="G1397" s="40">
        <v>29</v>
      </c>
      <c r="H1397" s="40">
        <v>1</v>
      </c>
      <c r="I1397" s="40">
        <v>0</v>
      </c>
      <c r="J1397" s="40">
        <v>1</v>
      </c>
      <c r="K1397" s="40">
        <v>8</v>
      </c>
      <c r="L1397" s="40">
        <v>16</v>
      </c>
      <c r="M1397" s="40">
        <v>0</v>
      </c>
      <c r="N1397" s="40">
        <v>0</v>
      </c>
      <c r="O1397" s="40">
        <v>0</v>
      </c>
      <c r="P1397" s="39" t="s">
        <v>29</v>
      </c>
      <c r="Q1397" s="39" t="s">
        <v>1372</v>
      </c>
      <c r="R1397" s="39" t="s">
        <v>934</v>
      </c>
      <c r="S1397" s="39" t="s">
        <v>29</v>
      </c>
      <c r="T1397" s="39" t="s">
        <v>379</v>
      </c>
      <c r="U1397" s="39" t="s">
        <v>31</v>
      </c>
      <c r="V1397" s="39" t="s">
        <v>29</v>
      </c>
      <c r="W1397" s="39" t="s">
        <v>29</v>
      </c>
      <c r="X1397" s="39" t="s">
        <v>29</v>
      </c>
      <c r="Y1397" s="39" t="s">
        <v>29</v>
      </c>
      <c r="Z1397" s="39" t="s">
        <v>394</v>
      </c>
      <c r="AA1397" s="39" t="s">
        <v>406</v>
      </c>
      <c r="AB1397" s="39" t="s">
        <v>395</v>
      </c>
      <c r="AC1397" s="39" t="s">
        <v>1096</v>
      </c>
    </row>
    <row r="1398" spans="1:29">
      <c r="A1398" s="39" t="s">
        <v>1090</v>
      </c>
      <c r="B1398" s="39" t="s">
        <v>407</v>
      </c>
      <c r="C1398" s="39" t="s">
        <v>408</v>
      </c>
      <c r="D1398" s="39" t="s">
        <v>409</v>
      </c>
      <c r="E1398" s="40">
        <v>588</v>
      </c>
      <c r="F1398" s="40">
        <v>0</v>
      </c>
      <c r="G1398" s="40">
        <v>501</v>
      </c>
      <c r="H1398" s="40">
        <v>82</v>
      </c>
      <c r="I1398" s="40">
        <v>5</v>
      </c>
      <c r="J1398" s="40">
        <v>76</v>
      </c>
      <c r="K1398" s="40">
        <v>241</v>
      </c>
      <c r="L1398" s="40">
        <v>132</v>
      </c>
      <c r="M1398" s="40">
        <v>0</v>
      </c>
      <c r="N1398" s="40">
        <v>0</v>
      </c>
      <c r="O1398" s="40">
        <v>0</v>
      </c>
      <c r="P1398" s="39" t="s">
        <v>29</v>
      </c>
      <c r="Q1398" s="39" t="s">
        <v>1373</v>
      </c>
      <c r="R1398" s="39" t="s">
        <v>142</v>
      </c>
      <c r="S1398" s="39" t="s">
        <v>1017</v>
      </c>
      <c r="T1398" s="39" t="s">
        <v>1374</v>
      </c>
      <c r="U1398" s="39" t="s">
        <v>658</v>
      </c>
      <c r="V1398" s="39" t="s">
        <v>1017</v>
      </c>
      <c r="W1398" s="39" t="s">
        <v>29</v>
      </c>
      <c r="X1398" s="39" t="s">
        <v>29</v>
      </c>
      <c r="Y1398" s="39" t="s">
        <v>1017</v>
      </c>
      <c r="Z1398" s="39" t="s">
        <v>410</v>
      </c>
      <c r="AA1398" s="39" t="s">
        <v>411</v>
      </c>
      <c r="AB1398" s="39" t="s">
        <v>412</v>
      </c>
      <c r="AC1398" s="39" t="s">
        <v>1096</v>
      </c>
    </row>
    <row r="1399" spans="1:29">
      <c r="A1399" s="39" t="s">
        <v>1090</v>
      </c>
      <c r="B1399" s="39" t="s">
        <v>407</v>
      </c>
      <c r="C1399" s="39" t="s">
        <v>413</v>
      </c>
      <c r="D1399" s="39" t="s">
        <v>409</v>
      </c>
      <c r="E1399" s="40">
        <v>227</v>
      </c>
      <c r="F1399" s="40">
        <v>0</v>
      </c>
      <c r="G1399" s="40">
        <v>197</v>
      </c>
      <c r="H1399" s="40">
        <v>30</v>
      </c>
      <c r="I1399" s="40">
        <v>0</v>
      </c>
      <c r="J1399" s="40">
        <v>26</v>
      </c>
      <c r="K1399" s="40">
        <v>103</v>
      </c>
      <c r="L1399" s="40">
        <v>51</v>
      </c>
      <c r="M1399" s="40">
        <v>0</v>
      </c>
      <c r="N1399" s="40">
        <v>0</v>
      </c>
      <c r="O1399" s="40">
        <v>0</v>
      </c>
      <c r="P1399" s="39" t="s">
        <v>29</v>
      </c>
      <c r="Q1399" s="39" t="s">
        <v>1375</v>
      </c>
      <c r="R1399" s="39" t="s">
        <v>72</v>
      </c>
      <c r="S1399" s="39" t="s">
        <v>29</v>
      </c>
      <c r="T1399" s="39" t="s">
        <v>1376</v>
      </c>
      <c r="U1399" s="39" t="s">
        <v>998</v>
      </c>
      <c r="V1399" s="39" t="s">
        <v>29</v>
      </c>
      <c r="W1399" s="39" t="s">
        <v>29</v>
      </c>
      <c r="X1399" s="39" t="s">
        <v>29</v>
      </c>
      <c r="Y1399" s="39" t="s">
        <v>29</v>
      </c>
      <c r="Z1399" s="39" t="s">
        <v>410</v>
      </c>
      <c r="AA1399" s="39" t="s">
        <v>415</v>
      </c>
      <c r="AB1399" s="39" t="s">
        <v>412</v>
      </c>
      <c r="AC1399" s="39" t="s">
        <v>1096</v>
      </c>
    </row>
    <row r="1400" spans="1:29">
      <c r="A1400" s="39" t="s">
        <v>1090</v>
      </c>
      <c r="B1400" s="39" t="s">
        <v>407</v>
      </c>
      <c r="C1400" s="39" t="s">
        <v>63</v>
      </c>
      <c r="D1400" s="39" t="s">
        <v>409</v>
      </c>
      <c r="E1400" s="40">
        <v>499</v>
      </c>
      <c r="F1400" s="40">
        <v>0</v>
      </c>
      <c r="G1400" s="40">
        <v>408</v>
      </c>
      <c r="H1400" s="40">
        <v>56</v>
      </c>
      <c r="I1400" s="40">
        <v>35</v>
      </c>
      <c r="J1400" s="40">
        <v>71</v>
      </c>
      <c r="K1400" s="40">
        <v>160</v>
      </c>
      <c r="L1400" s="40">
        <v>202</v>
      </c>
      <c r="M1400" s="40">
        <v>0</v>
      </c>
      <c r="N1400" s="40">
        <v>0</v>
      </c>
      <c r="O1400" s="40">
        <v>0</v>
      </c>
      <c r="P1400" s="39" t="s">
        <v>29</v>
      </c>
      <c r="Q1400" s="39" t="s">
        <v>1377</v>
      </c>
      <c r="R1400" s="39" t="s">
        <v>46</v>
      </c>
      <c r="S1400" s="39" t="s">
        <v>1378</v>
      </c>
      <c r="T1400" s="39" t="s">
        <v>1379</v>
      </c>
      <c r="U1400" s="39" t="s">
        <v>60</v>
      </c>
      <c r="V1400" s="39" t="s">
        <v>1378</v>
      </c>
      <c r="W1400" s="39" t="s">
        <v>29</v>
      </c>
      <c r="X1400" s="39" t="s">
        <v>29</v>
      </c>
      <c r="Y1400" s="39" t="s">
        <v>1378</v>
      </c>
      <c r="Z1400" s="39" t="s">
        <v>410</v>
      </c>
      <c r="AA1400" s="39" t="s">
        <v>416</v>
      </c>
      <c r="AB1400" s="39" t="s">
        <v>412</v>
      </c>
      <c r="AC1400" s="39" t="s">
        <v>1096</v>
      </c>
    </row>
    <row r="1401" spans="1:29">
      <c r="A1401" s="39" t="s">
        <v>1090</v>
      </c>
      <c r="B1401" s="39" t="s">
        <v>407</v>
      </c>
      <c r="C1401" s="39" t="s">
        <v>417</v>
      </c>
      <c r="D1401" s="39" t="s">
        <v>409</v>
      </c>
      <c r="E1401" s="40">
        <v>166</v>
      </c>
      <c r="F1401" s="40">
        <v>0</v>
      </c>
      <c r="G1401" s="40">
        <v>129</v>
      </c>
      <c r="H1401" s="40">
        <v>34</v>
      </c>
      <c r="I1401" s="40">
        <v>3</v>
      </c>
      <c r="J1401" s="40">
        <v>30</v>
      </c>
      <c r="K1401" s="40">
        <v>69</v>
      </c>
      <c r="L1401" s="40">
        <v>21</v>
      </c>
      <c r="M1401" s="40">
        <v>0</v>
      </c>
      <c r="N1401" s="40">
        <v>0</v>
      </c>
      <c r="O1401" s="40">
        <v>0</v>
      </c>
      <c r="P1401" s="39" t="s">
        <v>29</v>
      </c>
      <c r="Q1401" s="39" t="s">
        <v>1380</v>
      </c>
      <c r="R1401" s="39" t="s">
        <v>68</v>
      </c>
      <c r="S1401" s="39" t="s">
        <v>1269</v>
      </c>
      <c r="T1401" s="39" t="s">
        <v>1018</v>
      </c>
      <c r="U1401" s="39" t="s">
        <v>386</v>
      </c>
      <c r="V1401" s="39" t="s">
        <v>1269</v>
      </c>
      <c r="W1401" s="39" t="s">
        <v>29</v>
      </c>
      <c r="X1401" s="39" t="s">
        <v>29</v>
      </c>
      <c r="Y1401" s="39" t="s">
        <v>1269</v>
      </c>
      <c r="Z1401" s="39" t="s">
        <v>410</v>
      </c>
      <c r="AA1401" s="39" t="s">
        <v>418</v>
      </c>
      <c r="AB1401" s="39" t="s">
        <v>412</v>
      </c>
      <c r="AC1401" s="39" t="s">
        <v>1096</v>
      </c>
    </row>
    <row r="1402" spans="1:29">
      <c r="A1402" s="39" t="s">
        <v>1090</v>
      </c>
      <c r="B1402" s="39" t="s">
        <v>407</v>
      </c>
      <c r="C1402" s="39" t="s">
        <v>419</v>
      </c>
      <c r="D1402" s="39" t="s">
        <v>409</v>
      </c>
      <c r="E1402" s="40">
        <v>111</v>
      </c>
      <c r="F1402" s="40">
        <v>0</v>
      </c>
      <c r="G1402" s="40">
        <v>99</v>
      </c>
      <c r="H1402" s="40">
        <v>9</v>
      </c>
      <c r="I1402" s="40">
        <v>3</v>
      </c>
      <c r="J1402" s="40">
        <v>9</v>
      </c>
      <c r="K1402" s="40">
        <v>30</v>
      </c>
      <c r="L1402" s="40">
        <v>51</v>
      </c>
      <c r="M1402" s="40">
        <v>0</v>
      </c>
      <c r="N1402" s="40">
        <v>0</v>
      </c>
      <c r="O1402" s="40">
        <v>0</v>
      </c>
      <c r="P1402" s="39" t="s">
        <v>29</v>
      </c>
      <c r="Q1402" s="39" t="s">
        <v>1381</v>
      </c>
      <c r="R1402" s="39" t="s">
        <v>82</v>
      </c>
      <c r="S1402" s="39" t="s">
        <v>256</v>
      </c>
      <c r="T1402" s="39" t="s">
        <v>1382</v>
      </c>
      <c r="U1402" s="39" t="s">
        <v>31</v>
      </c>
      <c r="V1402" s="39" t="s">
        <v>256</v>
      </c>
      <c r="W1402" s="39" t="s">
        <v>29</v>
      </c>
      <c r="X1402" s="39" t="s">
        <v>29</v>
      </c>
      <c r="Y1402" s="39" t="s">
        <v>256</v>
      </c>
      <c r="Z1402" s="39" t="s">
        <v>410</v>
      </c>
      <c r="AA1402" s="39" t="s">
        <v>421</v>
      </c>
      <c r="AB1402" s="39" t="s">
        <v>412</v>
      </c>
      <c r="AC1402" s="39" t="s">
        <v>1096</v>
      </c>
    </row>
    <row r="1403" spans="1:29">
      <c r="A1403" s="39" t="s">
        <v>1090</v>
      </c>
      <c r="B1403" s="39" t="s">
        <v>407</v>
      </c>
      <c r="C1403" s="39" t="s">
        <v>195</v>
      </c>
      <c r="D1403" s="39" t="s">
        <v>409</v>
      </c>
      <c r="E1403" s="40">
        <v>58</v>
      </c>
      <c r="F1403" s="40">
        <v>0</v>
      </c>
      <c r="G1403" s="40">
        <v>46</v>
      </c>
      <c r="H1403" s="40">
        <v>9</v>
      </c>
      <c r="I1403" s="40">
        <v>3</v>
      </c>
      <c r="J1403" s="40">
        <v>10</v>
      </c>
      <c r="K1403" s="40">
        <v>26</v>
      </c>
      <c r="L1403" s="40">
        <v>10</v>
      </c>
      <c r="M1403" s="40">
        <v>0</v>
      </c>
      <c r="N1403" s="40">
        <v>0</v>
      </c>
      <c r="O1403" s="40">
        <v>0</v>
      </c>
      <c r="P1403" s="39" t="s">
        <v>29</v>
      </c>
      <c r="Q1403" s="39" t="s">
        <v>1031</v>
      </c>
      <c r="R1403" s="39" t="s">
        <v>261</v>
      </c>
      <c r="S1403" s="39" t="s">
        <v>674</v>
      </c>
      <c r="T1403" s="39" t="s">
        <v>1383</v>
      </c>
      <c r="U1403" s="39" t="s">
        <v>998</v>
      </c>
      <c r="V1403" s="39" t="s">
        <v>674</v>
      </c>
      <c r="W1403" s="39" t="s">
        <v>29</v>
      </c>
      <c r="X1403" s="39" t="s">
        <v>29</v>
      </c>
      <c r="Y1403" s="39" t="s">
        <v>674</v>
      </c>
      <c r="Z1403" s="39" t="s">
        <v>410</v>
      </c>
      <c r="AA1403" s="39" t="s">
        <v>422</v>
      </c>
      <c r="AB1403" s="39" t="s">
        <v>412</v>
      </c>
      <c r="AC1403" s="39" t="s">
        <v>1096</v>
      </c>
    </row>
    <row r="1404" spans="1:29">
      <c r="A1404" s="39" t="s">
        <v>1090</v>
      </c>
      <c r="B1404" s="39" t="s">
        <v>407</v>
      </c>
      <c r="C1404" s="39" t="s">
        <v>1044</v>
      </c>
      <c r="D1404" s="39" t="s">
        <v>409</v>
      </c>
      <c r="E1404" s="40">
        <v>44</v>
      </c>
      <c r="F1404" s="40">
        <v>0</v>
      </c>
      <c r="G1404" s="40">
        <v>39</v>
      </c>
      <c r="H1404" s="40">
        <v>4</v>
      </c>
      <c r="I1404" s="40">
        <v>1</v>
      </c>
      <c r="J1404" s="40">
        <v>5</v>
      </c>
      <c r="K1404" s="40">
        <v>16</v>
      </c>
      <c r="L1404" s="40">
        <v>19</v>
      </c>
      <c r="M1404" s="40">
        <v>0</v>
      </c>
      <c r="N1404" s="40">
        <v>0</v>
      </c>
      <c r="O1404" s="40">
        <v>0</v>
      </c>
      <c r="P1404" s="39" t="s">
        <v>29</v>
      </c>
      <c r="Q1404" s="39" t="s">
        <v>1384</v>
      </c>
      <c r="R1404" s="39" t="s">
        <v>38</v>
      </c>
      <c r="S1404" s="39" t="s">
        <v>1073</v>
      </c>
      <c r="T1404" s="39" t="s">
        <v>1385</v>
      </c>
      <c r="U1404" s="39" t="s">
        <v>241</v>
      </c>
      <c r="V1404" s="39" t="s">
        <v>1073</v>
      </c>
      <c r="W1404" s="39" t="s">
        <v>29</v>
      </c>
      <c r="X1404" s="39" t="s">
        <v>29</v>
      </c>
      <c r="Y1404" s="39" t="s">
        <v>1073</v>
      </c>
      <c r="Z1404" s="39" t="s">
        <v>410</v>
      </c>
      <c r="AA1404" s="39" t="s">
        <v>1045</v>
      </c>
      <c r="AB1404" s="39" t="s">
        <v>412</v>
      </c>
      <c r="AC1404" s="39" t="s">
        <v>1096</v>
      </c>
    </row>
    <row r="1405" spans="1:29">
      <c r="A1405" s="39" t="s">
        <v>1090</v>
      </c>
      <c r="B1405" s="39" t="s">
        <v>407</v>
      </c>
      <c r="C1405" s="39" t="s">
        <v>1386</v>
      </c>
      <c r="D1405" s="39" t="s">
        <v>409</v>
      </c>
      <c r="E1405" s="40">
        <v>175</v>
      </c>
      <c r="F1405" s="40">
        <v>2</v>
      </c>
      <c r="G1405" s="40">
        <v>150</v>
      </c>
      <c r="H1405" s="40">
        <v>18</v>
      </c>
      <c r="I1405" s="40">
        <v>5</v>
      </c>
      <c r="J1405" s="40">
        <v>19</v>
      </c>
      <c r="K1405" s="40">
        <v>84</v>
      </c>
      <c r="L1405" s="40">
        <v>41</v>
      </c>
      <c r="M1405" s="40">
        <v>0</v>
      </c>
      <c r="N1405" s="40">
        <v>0</v>
      </c>
      <c r="O1405" s="40">
        <v>0</v>
      </c>
      <c r="P1405" s="39" t="s">
        <v>1387</v>
      </c>
      <c r="Q1405" s="39" t="s">
        <v>962</v>
      </c>
      <c r="R1405" s="39" t="s">
        <v>101</v>
      </c>
      <c r="S1405" s="39" t="s">
        <v>976</v>
      </c>
      <c r="T1405" s="39" t="s">
        <v>1388</v>
      </c>
      <c r="U1405" s="39" t="s">
        <v>1266</v>
      </c>
      <c r="V1405" s="39" t="s">
        <v>976</v>
      </c>
      <c r="W1405" s="39" t="s">
        <v>29</v>
      </c>
      <c r="X1405" s="39" t="s">
        <v>29</v>
      </c>
      <c r="Y1405" s="39" t="s">
        <v>976</v>
      </c>
      <c r="Z1405" s="39" t="s">
        <v>410</v>
      </c>
      <c r="AA1405" s="39" t="s">
        <v>418</v>
      </c>
      <c r="AB1405" s="39" t="s">
        <v>412</v>
      </c>
      <c r="AC1405" s="39" t="s">
        <v>1096</v>
      </c>
    </row>
    <row r="1406" spans="1:29">
      <c r="A1406" s="39" t="s">
        <v>1090</v>
      </c>
      <c r="B1406" s="39" t="s">
        <v>407</v>
      </c>
      <c r="C1406" s="39" t="s">
        <v>1389</v>
      </c>
      <c r="D1406" s="39" t="s">
        <v>409</v>
      </c>
      <c r="E1406" s="40">
        <v>48</v>
      </c>
      <c r="F1406" s="40">
        <v>0</v>
      </c>
      <c r="G1406" s="40">
        <v>44</v>
      </c>
      <c r="H1406" s="40">
        <v>4</v>
      </c>
      <c r="I1406" s="40">
        <v>0</v>
      </c>
      <c r="J1406" s="40">
        <v>4</v>
      </c>
      <c r="K1406" s="40">
        <v>25</v>
      </c>
      <c r="L1406" s="40">
        <v>12</v>
      </c>
      <c r="M1406" s="40">
        <v>0</v>
      </c>
      <c r="N1406" s="40">
        <v>0</v>
      </c>
      <c r="O1406" s="40">
        <v>0</v>
      </c>
      <c r="P1406" s="39" t="s">
        <v>29</v>
      </c>
      <c r="Q1406" s="39" t="s">
        <v>982</v>
      </c>
      <c r="R1406" s="39" t="s">
        <v>82</v>
      </c>
      <c r="S1406" s="39" t="s">
        <v>29</v>
      </c>
      <c r="T1406" s="39" t="s">
        <v>392</v>
      </c>
      <c r="U1406" s="39" t="s">
        <v>1182</v>
      </c>
      <c r="V1406" s="39" t="s">
        <v>29</v>
      </c>
      <c r="W1406" s="39" t="s">
        <v>29</v>
      </c>
      <c r="X1406" s="39" t="s">
        <v>29</v>
      </c>
      <c r="Y1406" s="39" t="s">
        <v>29</v>
      </c>
      <c r="Z1406" s="39" t="s">
        <v>410</v>
      </c>
      <c r="AA1406" s="39" t="s">
        <v>422</v>
      </c>
      <c r="AB1406" s="39" t="s">
        <v>412</v>
      </c>
      <c r="AC1406" s="39" t="s">
        <v>1096</v>
      </c>
    </row>
    <row r="1407" spans="1:29">
      <c r="A1407" s="39" t="s">
        <v>1090</v>
      </c>
      <c r="B1407" s="39" t="s">
        <v>407</v>
      </c>
      <c r="C1407" s="39" t="s">
        <v>429</v>
      </c>
      <c r="D1407" s="39" t="s">
        <v>409</v>
      </c>
      <c r="E1407" s="40">
        <v>16</v>
      </c>
      <c r="F1407" s="40">
        <v>0</v>
      </c>
      <c r="G1407" s="40">
        <v>12</v>
      </c>
      <c r="H1407" s="40">
        <v>4</v>
      </c>
      <c r="I1407" s="40">
        <v>0</v>
      </c>
      <c r="J1407" s="40">
        <v>3</v>
      </c>
      <c r="K1407" s="40">
        <v>3</v>
      </c>
      <c r="L1407" s="40">
        <v>7</v>
      </c>
      <c r="M1407" s="40">
        <v>0</v>
      </c>
      <c r="N1407" s="40">
        <v>0</v>
      </c>
      <c r="O1407" s="40">
        <v>0</v>
      </c>
      <c r="P1407" s="39" t="s">
        <v>29</v>
      </c>
      <c r="Q1407" s="39" t="s">
        <v>1053</v>
      </c>
      <c r="R1407" s="39" t="s">
        <v>352</v>
      </c>
      <c r="S1407" s="39" t="s">
        <v>29</v>
      </c>
      <c r="T1407" s="39" t="s">
        <v>618</v>
      </c>
      <c r="U1407" s="39" t="s">
        <v>184</v>
      </c>
      <c r="V1407" s="39" t="s">
        <v>29</v>
      </c>
      <c r="W1407" s="39" t="s">
        <v>29</v>
      </c>
      <c r="X1407" s="39" t="s">
        <v>29</v>
      </c>
      <c r="Y1407" s="39" t="s">
        <v>29</v>
      </c>
      <c r="Z1407" s="39" t="s">
        <v>410</v>
      </c>
      <c r="AA1407" s="39" t="s">
        <v>431</v>
      </c>
      <c r="AB1407" s="39" t="s">
        <v>412</v>
      </c>
      <c r="AC1407" s="39" t="s">
        <v>1096</v>
      </c>
    </row>
    <row r="1408" spans="1:29">
      <c r="A1408" s="39" t="s">
        <v>1090</v>
      </c>
      <c r="B1408" s="39" t="s">
        <v>407</v>
      </c>
      <c r="C1408" s="39" t="s">
        <v>432</v>
      </c>
      <c r="D1408" s="39" t="s">
        <v>409</v>
      </c>
      <c r="E1408" s="40">
        <v>65</v>
      </c>
      <c r="F1408" s="40">
        <v>0</v>
      </c>
      <c r="G1408" s="40">
        <v>53</v>
      </c>
      <c r="H1408" s="40">
        <v>12</v>
      </c>
      <c r="I1408" s="40">
        <v>0</v>
      </c>
      <c r="J1408" s="40">
        <v>9</v>
      </c>
      <c r="K1408" s="40">
        <v>29</v>
      </c>
      <c r="L1408" s="40">
        <v>13</v>
      </c>
      <c r="M1408" s="40">
        <v>0</v>
      </c>
      <c r="N1408" s="40">
        <v>0</v>
      </c>
      <c r="O1408" s="40">
        <v>0</v>
      </c>
      <c r="P1408" s="39" t="s">
        <v>29</v>
      </c>
      <c r="Q1408" s="39" t="s">
        <v>1390</v>
      </c>
      <c r="R1408" s="39" t="s">
        <v>114</v>
      </c>
      <c r="S1408" s="39" t="s">
        <v>29</v>
      </c>
      <c r="T1408" s="39" t="s">
        <v>1391</v>
      </c>
      <c r="U1408" s="39" t="s">
        <v>998</v>
      </c>
      <c r="V1408" s="39" t="s">
        <v>29</v>
      </c>
      <c r="W1408" s="39" t="s">
        <v>29</v>
      </c>
      <c r="X1408" s="39" t="s">
        <v>29</v>
      </c>
      <c r="Y1408" s="39" t="s">
        <v>29</v>
      </c>
      <c r="Z1408" s="39" t="s">
        <v>410</v>
      </c>
      <c r="AA1408" s="39" t="s">
        <v>433</v>
      </c>
      <c r="AB1408" s="39" t="s">
        <v>412</v>
      </c>
      <c r="AC1408" s="39" t="s">
        <v>1096</v>
      </c>
    </row>
    <row r="1409" spans="1:29">
      <c r="A1409" s="39" t="s">
        <v>1090</v>
      </c>
      <c r="B1409" s="39" t="s">
        <v>407</v>
      </c>
      <c r="C1409" s="39" t="s">
        <v>599</v>
      </c>
      <c r="D1409" s="39" t="s">
        <v>600</v>
      </c>
      <c r="E1409" s="40">
        <v>52</v>
      </c>
      <c r="F1409" s="40">
        <v>0</v>
      </c>
      <c r="G1409" s="40">
        <v>42</v>
      </c>
      <c r="H1409" s="40">
        <v>8</v>
      </c>
      <c r="I1409" s="40">
        <v>2</v>
      </c>
      <c r="J1409" s="40">
        <v>7</v>
      </c>
      <c r="K1409" s="40">
        <v>10</v>
      </c>
      <c r="L1409" s="40">
        <v>18</v>
      </c>
      <c r="M1409" s="40">
        <v>0</v>
      </c>
      <c r="N1409" s="40">
        <v>0</v>
      </c>
      <c r="O1409" s="40">
        <v>0</v>
      </c>
      <c r="P1409" s="39" t="s">
        <v>29</v>
      </c>
      <c r="Q1409" s="39" t="s">
        <v>1026</v>
      </c>
      <c r="R1409" s="39" t="s">
        <v>173</v>
      </c>
      <c r="S1409" s="39" t="s">
        <v>166</v>
      </c>
      <c r="T1409" s="39" t="s">
        <v>1027</v>
      </c>
      <c r="U1409" s="39" t="s">
        <v>184</v>
      </c>
      <c r="V1409" s="39" t="s">
        <v>166</v>
      </c>
      <c r="W1409" s="39" t="s">
        <v>29</v>
      </c>
      <c r="X1409" s="39" t="s">
        <v>29</v>
      </c>
      <c r="Y1409" s="39" t="s">
        <v>166</v>
      </c>
      <c r="Z1409" s="39" t="s">
        <v>601</v>
      </c>
      <c r="AA1409" s="39" t="s">
        <v>602</v>
      </c>
      <c r="AB1409" s="39" t="s">
        <v>412</v>
      </c>
      <c r="AC1409" s="39" t="s">
        <v>1096</v>
      </c>
    </row>
    <row r="1410" spans="1:29">
      <c r="A1410" s="39" t="s">
        <v>1090</v>
      </c>
      <c r="B1410" s="39" t="s">
        <v>407</v>
      </c>
      <c r="C1410" s="39" t="s">
        <v>434</v>
      </c>
      <c r="D1410" s="39" t="s">
        <v>409</v>
      </c>
      <c r="E1410" s="40">
        <v>4</v>
      </c>
      <c r="F1410" s="40">
        <v>0</v>
      </c>
      <c r="G1410" s="40">
        <v>4</v>
      </c>
      <c r="H1410" s="40">
        <v>0</v>
      </c>
      <c r="I1410" s="40">
        <v>0</v>
      </c>
      <c r="J1410" s="40">
        <v>0</v>
      </c>
      <c r="K1410" s="40">
        <v>1</v>
      </c>
      <c r="L1410" s="40">
        <v>1</v>
      </c>
      <c r="M1410" s="40">
        <v>0</v>
      </c>
      <c r="N1410" s="40">
        <v>0</v>
      </c>
      <c r="O1410" s="40">
        <v>0</v>
      </c>
      <c r="P1410" s="39" t="s">
        <v>29</v>
      </c>
      <c r="Q1410" s="39" t="s">
        <v>75</v>
      </c>
      <c r="R1410" s="39" t="s">
        <v>29</v>
      </c>
      <c r="S1410" s="39" t="s">
        <v>29</v>
      </c>
      <c r="T1410" s="39" t="s">
        <v>29</v>
      </c>
      <c r="U1410" s="39" t="s">
        <v>352</v>
      </c>
      <c r="V1410" s="39" t="s">
        <v>29</v>
      </c>
      <c r="W1410" s="39" t="s">
        <v>29</v>
      </c>
      <c r="X1410" s="39" t="s">
        <v>29</v>
      </c>
      <c r="Y1410" s="39" t="s">
        <v>29</v>
      </c>
      <c r="Z1410" s="39" t="s">
        <v>410</v>
      </c>
      <c r="AA1410" s="39" t="s">
        <v>435</v>
      </c>
      <c r="AB1410" s="39" t="s">
        <v>412</v>
      </c>
      <c r="AC1410" s="39" t="s">
        <v>1096</v>
      </c>
    </row>
    <row r="1411" spans="1:29">
      <c r="A1411" s="39" t="s">
        <v>1090</v>
      </c>
      <c r="B1411" s="39" t="s">
        <v>407</v>
      </c>
      <c r="C1411" s="39" t="s">
        <v>436</v>
      </c>
      <c r="D1411" s="39" t="s">
        <v>409</v>
      </c>
      <c r="E1411" s="40">
        <v>17</v>
      </c>
      <c r="F1411" s="40">
        <v>0</v>
      </c>
      <c r="G1411" s="40">
        <v>13</v>
      </c>
      <c r="H1411" s="40">
        <v>4</v>
      </c>
      <c r="I1411" s="40">
        <v>0</v>
      </c>
      <c r="J1411" s="40">
        <v>4</v>
      </c>
      <c r="K1411" s="40">
        <v>3</v>
      </c>
      <c r="L1411" s="40">
        <v>7</v>
      </c>
      <c r="M1411" s="40">
        <v>0</v>
      </c>
      <c r="N1411" s="40">
        <v>0</v>
      </c>
      <c r="O1411" s="40">
        <v>0</v>
      </c>
      <c r="P1411" s="39" t="s">
        <v>29</v>
      </c>
      <c r="Q1411" s="39" t="s">
        <v>1058</v>
      </c>
      <c r="R1411" s="39" t="s">
        <v>151</v>
      </c>
      <c r="S1411" s="39" t="s">
        <v>29</v>
      </c>
      <c r="T1411" s="39" t="s">
        <v>647</v>
      </c>
      <c r="U1411" s="39" t="s">
        <v>114</v>
      </c>
      <c r="V1411" s="39" t="s">
        <v>29</v>
      </c>
      <c r="W1411" s="39" t="s">
        <v>29</v>
      </c>
      <c r="X1411" s="39" t="s">
        <v>29</v>
      </c>
      <c r="Y1411" s="39" t="s">
        <v>29</v>
      </c>
      <c r="Z1411" s="39" t="s">
        <v>410</v>
      </c>
      <c r="AA1411" s="39" t="s">
        <v>437</v>
      </c>
      <c r="AB1411" s="39" t="s">
        <v>412</v>
      </c>
      <c r="AC1411" s="39" t="s">
        <v>1096</v>
      </c>
    </row>
    <row r="1412" spans="1:29">
      <c r="A1412" s="39" t="s">
        <v>1090</v>
      </c>
      <c r="B1412" s="39" t="s">
        <v>407</v>
      </c>
      <c r="C1412" s="39" t="s">
        <v>438</v>
      </c>
      <c r="D1412" s="39" t="s">
        <v>409</v>
      </c>
      <c r="E1412" s="40">
        <v>20</v>
      </c>
      <c r="F1412" s="40">
        <v>0</v>
      </c>
      <c r="G1412" s="40">
        <v>19</v>
      </c>
      <c r="H1412" s="40">
        <v>1</v>
      </c>
      <c r="I1412" s="40">
        <v>0</v>
      </c>
      <c r="J1412" s="40">
        <v>1</v>
      </c>
      <c r="K1412" s="40">
        <v>5</v>
      </c>
      <c r="L1412" s="40">
        <v>7</v>
      </c>
      <c r="M1412" s="40">
        <v>0</v>
      </c>
      <c r="N1412" s="40">
        <v>0</v>
      </c>
      <c r="O1412" s="40">
        <v>0</v>
      </c>
      <c r="P1412" s="39" t="s">
        <v>29</v>
      </c>
      <c r="Q1412" s="39" t="s">
        <v>941</v>
      </c>
      <c r="R1412" s="39" t="s">
        <v>30</v>
      </c>
      <c r="S1412" s="39" t="s">
        <v>29</v>
      </c>
      <c r="T1412" s="39" t="s">
        <v>30</v>
      </c>
      <c r="U1412" s="39" t="s">
        <v>352</v>
      </c>
      <c r="V1412" s="39" t="s">
        <v>29</v>
      </c>
      <c r="W1412" s="39" t="s">
        <v>29</v>
      </c>
      <c r="X1412" s="39" t="s">
        <v>29</v>
      </c>
      <c r="Y1412" s="39" t="s">
        <v>29</v>
      </c>
      <c r="Z1412" s="39" t="s">
        <v>410</v>
      </c>
      <c r="AA1412" s="39" t="s">
        <v>439</v>
      </c>
      <c r="AB1412" s="39" t="s">
        <v>412</v>
      </c>
      <c r="AC1412" s="39" t="s">
        <v>1096</v>
      </c>
    </row>
    <row r="1413" spans="1:29">
      <c r="A1413" s="39" t="s">
        <v>1090</v>
      </c>
      <c r="B1413" s="39" t="s">
        <v>407</v>
      </c>
      <c r="C1413" s="39" t="s">
        <v>440</v>
      </c>
      <c r="D1413" s="39" t="s">
        <v>409</v>
      </c>
      <c r="E1413" s="40">
        <v>49</v>
      </c>
      <c r="F1413" s="40">
        <v>0</v>
      </c>
      <c r="G1413" s="40">
        <v>39</v>
      </c>
      <c r="H1413" s="40">
        <v>8</v>
      </c>
      <c r="I1413" s="40">
        <v>2</v>
      </c>
      <c r="J1413" s="40">
        <v>8</v>
      </c>
      <c r="K1413" s="40">
        <v>17</v>
      </c>
      <c r="L1413" s="40">
        <v>14</v>
      </c>
      <c r="M1413" s="40">
        <v>0</v>
      </c>
      <c r="N1413" s="40">
        <v>0</v>
      </c>
      <c r="O1413" s="40">
        <v>0</v>
      </c>
      <c r="P1413" s="39" t="s">
        <v>29</v>
      </c>
      <c r="Q1413" s="39" t="s">
        <v>1392</v>
      </c>
      <c r="R1413" s="39" t="s">
        <v>261</v>
      </c>
      <c r="S1413" s="39" t="s">
        <v>680</v>
      </c>
      <c r="T1413" s="39" t="s">
        <v>1393</v>
      </c>
      <c r="U1413" s="39" t="s">
        <v>247</v>
      </c>
      <c r="V1413" s="39" t="s">
        <v>680</v>
      </c>
      <c r="W1413" s="39" t="s">
        <v>29</v>
      </c>
      <c r="X1413" s="39" t="s">
        <v>29</v>
      </c>
      <c r="Y1413" s="39" t="s">
        <v>680</v>
      </c>
      <c r="Z1413" s="39" t="s">
        <v>410</v>
      </c>
      <c r="AA1413" s="39" t="s">
        <v>435</v>
      </c>
      <c r="AB1413" s="39" t="s">
        <v>412</v>
      </c>
      <c r="AC1413" s="39" t="s">
        <v>1096</v>
      </c>
    </row>
    <row r="1414" spans="1:29">
      <c r="A1414" s="39" t="s">
        <v>1090</v>
      </c>
      <c r="B1414" s="39" t="s">
        <v>407</v>
      </c>
      <c r="C1414" s="39" t="s">
        <v>442</v>
      </c>
      <c r="D1414" s="39" t="s">
        <v>409</v>
      </c>
      <c r="E1414" s="40">
        <v>182</v>
      </c>
      <c r="F1414" s="40">
        <v>0</v>
      </c>
      <c r="G1414" s="40">
        <v>136</v>
      </c>
      <c r="H1414" s="40">
        <v>40</v>
      </c>
      <c r="I1414" s="40">
        <v>6</v>
      </c>
      <c r="J1414" s="40">
        <v>37</v>
      </c>
      <c r="K1414" s="40">
        <v>66</v>
      </c>
      <c r="L1414" s="40">
        <v>49</v>
      </c>
      <c r="M1414" s="40">
        <v>0</v>
      </c>
      <c r="N1414" s="40">
        <v>0</v>
      </c>
      <c r="O1414" s="40">
        <v>0</v>
      </c>
      <c r="P1414" s="39" t="s">
        <v>29</v>
      </c>
      <c r="Q1414" s="39" t="s">
        <v>1394</v>
      </c>
      <c r="R1414" s="39" t="s">
        <v>147</v>
      </c>
      <c r="S1414" s="39" t="s">
        <v>1057</v>
      </c>
      <c r="T1414" s="39" t="s">
        <v>1395</v>
      </c>
      <c r="U1414" s="39" t="s">
        <v>241</v>
      </c>
      <c r="V1414" s="39" t="s">
        <v>1057</v>
      </c>
      <c r="W1414" s="39" t="s">
        <v>29</v>
      </c>
      <c r="X1414" s="39" t="s">
        <v>29</v>
      </c>
      <c r="Y1414" s="39" t="s">
        <v>1057</v>
      </c>
      <c r="Z1414" s="39" t="s">
        <v>410</v>
      </c>
      <c r="AA1414" s="39" t="s">
        <v>431</v>
      </c>
      <c r="AB1414" s="39" t="s">
        <v>412</v>
      </c>
      <c r="AC1414" s="39" t="s">
        <v>1096</v>
      </c>
    </row>
    <row r="1415" spans="1:29">
      <c r="A1415" s="39" t="s">
        <v>1090</v>
      </c>
      <c r="B1415" s="39" t="s">
        <v>407</v>
      </c>
      <c r="C1415" s="39" t="s">
        <v>1051</v>
      </c>
      <c r="D1415" s="39" t="s">
        <v>409</v>
      </c>
      <c r="E1415" s="40">
        <v>15</v>
      </c>
      <c r="F1415" s="40">
        <v>0</v>
      </c>
      <c r="G1415" s="40">
        <v>13</v>
      </c>
      <c r="H1415" s="40">
        <v>2</v>
      </c>
      <c r="I1415" s="40">
        <v>0</v>
      </c>
      <c r="J1415" s="40">
        <v>1</v>
      </c>
      <c r="K1415" s="40">
        <v>3</v>
      </c>
      <c r="L1415" s="40">
        <v>7</v>
      </c>
      <c r="M1415" s="40">
        <v>0</v>
      </c>
      <c r="N1415" s="40">
        <v>0</v>
      </c>
      <c r="O1415" s="40">
        <v>0</v>
      </c>
      <c r="P1415" s="39" t="s">
        <v>29</v>
      </c>
      <c r="Q1415" s="39" t="s">
        <v>970</v>
      </c>
      <c r="R1415" s="39" t="s">
        <v>72</v>
      </c>
      <c r="S1415" s="39" t="s">
        <v>29</v>
      </c>
      <c r="T1415" s="39" t="s">
        <v>935</v>
      </c>
      <c r="U1415" s="39" t="s">
        <v>68</v>
      </c>
      <c r="V1415" s="39" t="s">
        <v>29</v>
      </c>
      <c r="W1415" s="39" t="s">
        <v>29</v>
      </c>
      <c r="X1415" s="39" t="s">
        <v>29</v>
      </c>
      <c r="Y1415" s="39" t="s">
        <v>29</v>
      </c>
      <c r="Z1415" s="39" t="s">
        <v>410</v>
      </c>
      <c r="AA1415" s="39" t="s">
        <v>1052</v>
      </c>
      <c r="AB1415" s="39" t="s">
        <v>412</v>
      </c>
      <c r="AC1415" s="39" t="s">
        <v>1096</v>
      </c>
    </row>
    <row r="1416" spans="1:29">
      <c r="A1416" s="39" t="s">
        <v>1090</v>
      </c>
      <c r="B1416" s="39" t="s">
        <v>443</v>
      </c>
      <c r="C1416" s="39" t="s">
        <v>444</v>
      </c>
      <c r="D1416" s="39" t="s">
        <v>445</v>
      </c>
      <c r="E1416" s="40">
        <v>681</v>
      </c>
      <c r="F1416" s="40">
        <v>0</v>
      </c>
      <c r="G1416" s="40">
        <v>604</v>
      </c>
      <c r="H1416" s="40">
        <v>60</v>
      </c>
      <c r="I1416" s="40">
        <v>17</v>
      </c>
      <c r="J1416" s="40">
        <v>65</v>
      </c>
      <c r="K1416" s="40">
        <v>204</v>
      </c>
      <c r="L1416" s="40">
        <v>256</v>
      </c>
      <c r="M1416" s="40">
        <v>0</v>
      </c>
      <c r="N1416" s="40">
        <v>0</v>
      </c>
      <c r="O1416" s="40">
        <v>0</v>
      </c>
      <c r="P1416" s="39" t="s">
        <v>29</v>
      </c>
      <c r="Q1416" s="39" t="s">
        <v>1396</v>
      </c>
      <c r="R1416" s="39" t="s">
        <v>38</v>
      </c>
      <c r="S1416" s="39" t="s">
        <v>301</v>
      </c>
      <c r="T1416" s="39" t="s">
        <v>810</v>
      </c>
      <c r="U1416" s="39" t="s">
        <v>94</v>
      </c>
      <c r="V1416" s="39" t="s">
        <v>301</v>
      </c>
      <c r="W1416" s="39" t="s">
        <v>29</v>
      </c>
      <c r="X1416" s="39" t="s">
        <v>29</v>
      </c>
      <c r="Y1416" s="39" t="s">
        <v>301</v>
      </c>
      <c r="Z1416" s="39" t="s">
        <v>446</v>
      </c>
      <c r="AA1416" s="39" t="s">
        <v>447</v>
      </c>
      <c r="AB1416" s="39" t="s">
        <v>448</v>
      </c>
      <c r="AC1416" s="39" t="s">
        <v>1096</v>
      </c>
    </row>
    <row r="1417" spans="1:29">
      <c r="A1417" s="39" t="s">
        <v>1090</v>
      </c>
      <c r="B1417" s="39" t="s">
        <v>443</v>
      </c>
      <c r="C1417" s="39" t="s">
        <v>449</v>
      </c>
      <c r="D1417" s="39" t="s">
        <v>445</v>
      </c>
      <c r="E1417" s="40">
        <v>324</v>
      </c>
      <c r="F1417" s="40">
        <v>0</v>
      </c>
      <c r="G1417" s="40">
        <v>271</v>
      </c>
      <c r="H1417" s="40">
        <v>42</v>
      </c>
      <c r="I1417" s="40">
        <v>11</v>
      </c>
      <c r="J1417" s="40">
        <v>44</v>
      </c>
      <c r="K1417" s="40">
        <v>124</v>
      </c>
      <c r="L1417" s="40">
        <v>109</v>
      </c>
      <c r="M1417" s="40">
        <v>0</v>
      </c>
      <c r="N1417" s="40">
        <v>0</v>
      </c>
      <c r="O1417" s="40">
        <v>0</v>
      </c>
      <c r="P1417" s="39" t="s">
        <v>29</v>
      </c>
      <c r="Q1417" s="39" t="s">
        <v>1397</v>
      </c>
      <c r="R1417" s="39" t="s">
        <v>72</v>
      </c>
      <c r="S1417" s="39" t="s">
        <v>1398</v>
      </c>
      <c r="T1417" s="39" t="s">
        <v>1399</v>
      </c>
      <c r="U1417" s="39" t="s">
        <v>56</v>
      </c>
      <c r="V1417" s="39" t="s">
        <v>1398</v>
      </c>
      <c r="W1417" s="39" t="s">
        <v>29</v>
      </c>
      <c r="X1417" s="39" t="s">
        <v>29</v>
      </c>
      <c r="Y1417" s="39" t="s">
        <v>1398</v>
      </c>
      <c r="Z1417" s="39" t="s">
        <v>446</v>
      </c>
      <c r="AA1417" s="39" t="s">
        <v>450</v>
      </c>
      <c r="AB1417" s="39" t="s">
        <v>448</v>
      </c>
      <c r="AC1417" s="39" t="s">
        <v>1096</v>
      </c>
    </row>
    <row r="1418" spans="1:29">
      <c r="A1418" s="39" t="s">
        <v>1090</v>
      </c>
      <c r="B1418" s="39" t="s">
        <v>443</v>
      </c>
      <c r="C1418" s="39" t="s">
        <v>224</v>
      </c>
      <c r="D1418" s="39" t="s">
        <v>445</v>
      </c>
      <c r="E1418" s="40">
        <v>61</v>
      </c>
      <c r="F1418" s="40">
        <v>0</v>
      </c>
      <c r="G1418" s="40">
        <v>55</v>
      </c>
      <c r="H1418" s="40">
        <v>2</v>
      </c>
      <c r="I1418" s="40">
        <v>4</v>
      </c>
      <c r="J1418" s="40">
        <v>6</v>
      </c>
      <c r="K1418" s="40">
        <v>17</v>
      </c>
      <c r="L1418" s="40">
        <v>30</v>
      </c>
      <c r="M1418" s="40">
        <v>0</v>
      </c>
      <c r="N1418" s="40">
        <v>0</v>
      </c>
      <c r="O1418" s="40">
        <v>0</v>
      </c>
      <c r="P1418" s="39" t="s">
        <v>29</v>
      </c>
      <c r="Q1418" s="39" t="s">
        <v>1400</v>
      </c>
      <c r="R1418" s="39" t="s">
        <v>934</v>
      </c>
      <c r="S1418" s="39" t="s">
        <v>670</v>
      </c>
      <c r="T1418" s="39" t="s">
        <v>995</v>
      </c>
      <c r="U1418" s="39" t="s">
        <v>102</v>
      </c>
      <c r="V1418" s="39" t="s">
        <v>670</v>
      </c>
      <c r="W1418" s="39" t="s">
        <v>29</v>
      </c>
      <c r="X1418" s="39" t="s">
        <v>29</v>
      </c>
      <c r="Y1418" s="39" t="s">
        <v>670</v>
      </c>
      <c r="Z1418" s="39" t="s">
        <v>446</v>
      </c>
      <c r="AA1418" s="39" t="s">
        <v>451</v>
      </c>
      <c r="AB1418" s="39" t="s">
        <v>448</v>
      </c>
      <c r="AC1418" s="39" t="s">
        <v>1096</v>
      </c>
    </row>
    <row r="1419" spans="1:29">
      <c r="A1419" s="39" t="s">
        <v>1090</v>
      </c>
      <c r="B1419" s="39" t="s">
        <v>443</v>
      </c>
      <c r="C1419" s="39" t="s">
        <v>452</v>
      </c>
      <c r="D1419" s="39" t="s">
        <v>445</v>
      </c>
      <c r="E1419" s="40">
        <v>323</v>
      </c>
      <c r="F1419" s="40">
        <v>0</v>
      </c>
      <c r="G1419" s="40">
        <v>272</v>
      </c>
      <c r="H1419" s="40">
        <v>38</v>
      </c>
      <c r="I1419" s="40">
        <v>13</v>
      </c>
      <c r="J1419" s="40">
        <v>39</v>
      </c>
      <c r="K1419" s="40">
        <v>72</v>
      </c>
      <c r="L1419" s="40">
        <v>164</v>
      </c>
      <c r="M1419" s="40">
        <v>0</v>
      </c>
      <c r="N1419" s="40">
        <v>0</v>
      </c>
      <c r="O1419" s="40">
        <v>0</v>
      </c>
      <c r="P1419" s="39" t="s">
        <v>29</v>
      </c>
      <c r="Q1419" s="39" t="s">
        <v>1258</v>
      </c>
      <c r="R1419" s="39" t="s">
        <v>59</v>
      </c>
      <c r="S1419" s="39" t="s">
        <v>883</v>
      </c>
      <c r="T1419" s="39" t="s">
        <v>1062</v>
      </c>
      <c r="U1419" s="39" t="s">
        <v>147</v>
      </c>
      <c r="V1419" s="39" t="s">
        <v>883</v>
      </c>
      <c r="W1419" s="39" t="s">
        <v>29</v>
      </c>
      <c r="X1419" s="39" t="s">
        <v>29</v>
      </c>
      <c r="Y1419" s="39" t="s">
        <v>883</v>
      </c>
      <c r="Z1419" s="39" t="s">
        <v>446</v>
      </c>
      <c r="AA1419" s="39" t="s">
        <v>454</v>
      </c>
      <c r="AB1419" s="39" t="s">
        <v>448</v>
      </c>
      <c r="AC1419" s="39" t="s">
        <v>1096</v>
      </c>
    </row>
    <row r="1420" spans="1:29">
      <c r="A1420" s="39" t="s">
        <v>1090</v>
      </c>
      <c r="B1420" s="39" t="s">
        <v>443</v>
      </c>
      <c r="C1420" s="39" t="s">
        <v>1401</v>
      </c>
      <c r="D1420" s="39" t="s">
        <v>445</v>
      </c>
      <c r="E1420" s="40">
        <v>224</v>
      </c>
      <c r="F1420" s="40">
        <v>0</v>
      </c>
      <c r="G1420" s="40">
        <v>207</v>
      </c>
      <c r="H1420" s="40">
        <v>7</v>
      </c>
      <c r="I1420" s="40">
        <v>10</v>
      </c>
      <c r="J1420" s="40">
        <v>17</v>
      </c>
      <c r="K1420" s="40">
        <v>93</v>
      </c>
      <c r="L1420" s="40">
        <v>80</v>
      </c>
      <c r="M1420" s="40">
        <v>0</v>
      </c>
      <c r="N1420" s="40">
        <v>0</v>
      </c>
      <c r="O1420" s="40">
        <v>0</v>
      </c>
      <c r="P1420" s="39" t="s">
        <v>29</v>
      </c>
      <c r="Q1420" s="39" t="s">
        <v>1402</v>
      </c>
      <c r="R1420" s="39" t="s">
        <v>934</v>
      </c>
      <c r="S1420" s="39" t="s">
        <v>1403</v>
      </c>
      <c r="T1420" s="39" t="s">
        <v>1404</v>
      </c>
      <c r="U1420" s="39" t="s">
        <v>386</v>
      </c>
      <c r="V1420" s="39" t="s">
        <v>1403</v>
      </c>
      <c r="W1420" s="39" t="s">
        <v>29</v>
      </c>
      <c r="X1420" s="39" t="s">
        <v>29</v>
      </c>
      <c r="Y1420" s="39" t="s">
        <v>1403</v>
      </c>
      <c r="Z1420" s="39" t="s">
        <v>446</v>
      </c>
      <c r="AA1420" s="39" t="s">
        <v>1405</v>
      </c>
      <c r="AB1420" s="39" t="s">
        <v>448</v>
      </c>
      <c r="AC1420" s="39" t="s">
        <v>1096</v>
      </c>
    </row>
    <row r="1421" spans="1:29">
      <c r="A1421" s="39" t="s">
        <v>1090</v>
      </c>
      <c r="B1421" s="39" t="s">
        <v>443</v>
      </c>
      <c r="C1421" s="39" t="s">
        <v>1406</v>
      </c>
      <c r="D1421" s="39" t="s">
        <v>445</v>
      </c>
      <c r="E1421" s="40">
        <v>19</v>
      </c>
      <c r="F1421" s="40">
        <v>0</v>
      </c>
      <c r="G1421" s="40">
        <v>18</v>
      </c>
      <c r="H1421" s="40">
        <v>0</v>
      </c>
      <c r="I1421" s="40">
        <v>1</v>
      </c>
      <c r="J1421" s="40">
        <v>1</v>
      </c>
      <c r="K1421" s="40">
        <v>5</v>
      </c>
      <c r="L1421" s="40">
        <v>11</v>
      </c>
      <c r="M1421" s="40">
        <v>0</v>
      </c>
      <c r="N1421" s="40">
        <v>0</v>
      </c>
      <c r="O1421" s="40">
        <v>0</v>
      </c>
      <c r="P1421" s="39" t="s">
        <v>29</v>
      </c>
      <c r="Q1421" s="39" t="s">
        <v>992</v>
      </c>
      <c r="R1421" s="39" t="s">
        <v>29</v>
      </c>
      <c r="S1421" s="39" t="s">
        <v>169</v>
      </c>
      <c r="T1421" s="39" t="s">
        <v>169</v>
      </c>
      <c r="U1421" s="39" t="s">
        <v>318</v>
      </c>
      <c r="V1421" s="39" t="s">
        <v>169</v>
      </c>
      <c r="W1421" s="39" t="s">
        <v>29</v>
      </c>
      <c r="X1421" s="39" t="s">
        <v>29</v>
      </c>
      <c r="Y1421" s="39" t="s">
        <v>169</v>
      </c>
      <c r="Z1421" s="39" t="s">
        <v>446</v>
      </c>
      <c r="AA1421" s="39" t="s">
        <v>1407</v>
      </c>
      <c r="AB1421" s="39" t="s">
        <v>448</v>
      </c>
      <c r="AC1421" s="39" t="s">
        <v>1096</v>
      </c>
    </row>
    <row r="1422" spans="1:29">
      <c r="A1422" s="39" t="s">
        <v>1090</v>
      </c>
      <c r="B1422" s="39" t="s">
        <v>443</v>
      </c>
      <c r="C1422" s="39" t="s">
        <v>455</v>
      </c>
      <c r="D1422" s="39" t="s">
        <v>456</v>
      </c>
      <c r="E1422" s="40">
        <v>60</v>
      </c>
      <c r="F1422" s="40">
        <v>8</v>
      </c>
      <c r="G1422" s="40">
        <v>41</v>
      </c>
      <c r="H1422" s="40">
        <v>4</v>
      </c>
      <c r="I1422" s="40">
        <v>7</v>
      </c>
      <c r="J1422" s="40">
        <v>6</v>
      </c>
      <c r="K1422" s="40">
        <v>4</v>
      </c>
      <c r="L1422" s="40">
        <v>27</v>
      </c>
      <c r="M1422" s="40">
        <v>0</v>
      </c>
      <c r="N1422" s="40">
        <v>0</v>
      </c>
      <c r="O1422" s="40">
        <v>0</v>
      </c>
      <c r="P1422" s="39" t="s">
        <v>548</v>
      </c>
      <c r="Q1422" s="39" t="s">
        <v>1408</v>
      </c>
      <c r="R1422" s="39" t="s">
        <v>97</v>
      </c>
      <c r="S1422" s="39" t="s">
        <v>1409</v>
      </c>
      <c r="T1422" s="39" t="s">
        <v>101</v>
      </c>
      <c r="U1422" s="39" t="s">
        <v>97</v>
      </c>
      <c r="V1422" s="39" t="s">
        <v>1409</v>
      </c>
      <c r="W1422" s="39" t="s">
        <v>29</v>
      </c>
      <c r="X1422" s="39" t="s">
        <v>29</v>
      </c>
      <c r="Y1422" s="39" t="s">
        <v>1409</v>
      </c>
      <c r="Z1422" s="39" t="s">
        <v>458</v>
      </c>
      <c r="AA1422" s="39" t="s">
        <v>459</v>
      </c>
      <c r="AB1422" s="39" t="s">
        <v>448</v>
      </c>
      <c r="AC1422" s="39" t="s">
        <v>1096</v>
      </c>
    </row>
    <row r="1423" spans="1:29">
      <c r="A1423" s="39" t="s">
        <v>1090</v>
      </c>
      <c r="B1423" s="39" t="s">
        <v>443</v>
      </c>
      <c r="C1423" s="39" t="s">
        <v>465</v>
      </c>
      <c r="D1423" s="39" t="s">
        <v>445</v>
      </c>
      <c r="E1423" s="40">
        <v>184</v>
      </c>
      <c r="F1423" s="40">
        <v>0</v>
      </c>
      <c r="G1423" s="40">
        <v>159</v>
      </c>
      <c r="H1423" s="40">
        <v>23</v>
      </c>
      <c r="I1423" s="40">
        <v>2</v>
      </c>
      <c r="J1423" s="40">
        <v>19</v>
      </c>
      <c r="K1423" s="40">
        <v>41</v>
      </c>
      <c r="L1423" s="40">
        <v>98</v>
      </c>
      <c r="M1423" s="40">
        <v>0</v>
      </c>
      <c r="N1423" s="40">
        <v>0</v>
      </c>
      <c r="O1423" s="40">
        <v>0</v>
      </c>
      <c r="P1423" s="39" t="s">
        <v>29</v>
      </c>
      <c r="Q1423" s="39" t="s">
        <v>1410</v>
      </c>
      <c r="R1423" s="39" t="s">
        <v>72</v>
      </c>
      <c r="S1423" s="39" t="s">
        <v>1411</v>
      </c>
      <c r="T1423" s="39" t="s">
        <v>1412</v>
      </c>
      <c r="U1423" s="39" t="s">
        <v>147</v>
      </c>
      <c r="V1423" s="39" t="s">
        <v>1411</v>
      </c>
      <c r="W1423" s="39" t="s">
        <v>29</v>
      </c>
      <c r="X1423" s="39" t="s">
        <v>29</v>
      </c>
      <c r="Y1423" s="39" t="s">
        <v>1411</v>
      </c>
      <c r="Z1423" s="39" t="s">
        <v>446</v>
      </c>
      <c r="AA1423" s="39" t="s">
        <v>461</v>
      </c>
      <c r="AB1423" s="39" t="s">
        <v>448</v>
      </c>
      <c r="AC1423" s="39" t="s">
        <v>1096</v>
      </c>
    </row>
    <row r="1424" spans="1:29">
      <c r="A1424" s="39" t="s">
        <v>1090</v>
      </c>
      <c r="B1424" s="39" t="s">
        <v>443</v>
      </c>
      <c r="C1424" s="39" t="s">
        <v>466</v>
      </c>
      <c r="D1424" s="39" t="s">
        <v>462</v>
      </c>
      <c r="E1424" s="40">
        <v>120</v>
      </c>
      <c r="F1424" s="40">
        <v>0</v>
      </c>
      <c r="G1424" s="40">
        <v>98</v>
      </c>
      <c r="H1424" s="40">
        <v>17</v>
      </c>
      <c r="I1424" s="40">
        <v>5</v>
      </c>
      <c r="J1424" s="40">
        <v>18</v>
      </c>
      <c r="K1424" s="40">
        <v>33</v>
      </c>
      <c r="L1424" s="40">
        <v>60</v>
      </c>
      <c r="M1424" s="40">
        <v>0</v>
      </c>
      <c r="N1424" s="40">
        <v>0</v>
      </c>
      <c r="O1424" s="40">
        <v>0</v>
      </c>
      <c r="P1424" s="39" t="s">
        <v>29</v>
      </c>
      <c r="Q1424" s="39" t="s">
        <v>1003</v>
      </c>
      <c r="R1424" s="39" t="s">
        <v>142</v>
      </c>
      <c r="S1424" s="39" t="s">
        <v>498</v>
      </c>
      <c r="T1424" s="39" t="s">
        <v>173</v>
      </c>
      <c r="U1424" s="39" t="s">
        <v>102</v>
      </c>
      <c r="V1424" s="39" t="s">
        <v>498</v>
      </c>
      <c r="W1424" s="39" t="s">
        <v>29</v>
      </c>
      <c r="X1424" s="39" t="s">
        <v>29</v>
      </c>
      <c r="Y1424" s="39" t="s">
        <v>498</v>
      </c>
      <c r="Z1424" s="39" t="s">
        <v>463</v>
      </c>
      <c r="AA1424" s="39" t="s">
        <v>464</v>
      </c>
      <c r="AB1424" s="39" t="s">
        <v>448</v>
      </c>
      <c r="AC1424" s="39" t="s">
        <v>1096</v>
      </c>
    </row>
    <row r="1425" spans="1:29">
      <c r="A1425" s="39" t="s">
        <v>1090</v>
      </c>
      <c r="B1425" s="39" t="s">
        <v>443</v>
      </c>
      <c r="C1425" s="39" t="s">
        <v>1054</v>
      </c>
      <c r="D1425" s="39" t="s">
        <v>445</v>
      </c>
      <c r="E1425" s="40">
        <v>55</v>
      </c>
      <c r="F1425" s="40">
        <v>0</v>
      </c>
      <c r="G1425" s="40">
        <v>35</v>
      </c>
      <c r="H1425" s="40">
        <v>6</v>
      </c>
      <c r="I1425" s="40">
        <v>14</v>
      </c>
      <c r="J1425" s="40">
        <v>12</v>
      </c>
      <c r="K1425" s="40">
        <v>6</v>
      </c>
      <c r="L1425" s="40">
        <v>30</v>
      </c>
      <c r="M1425" s="40">
        <v>0</v>
      </c>
      <c r="N1425" s="40">
        <v>0</v>
      </c>
      <c r="O1425" s="40">
        <v>0</v>
      </c>
      <c r="P1425" s="39" t="s">
        <v>29</v>
      </c>
      <c r="Q1425" s="39" t="s">
        <v>1413</v>
      </c>
      <c r="R1425" s="39" t="s">
        <v>46</v>
      </c>
      <c r="S1425" s="39" t="s">
        <v>1414</v>
      </c>
      <c r="T1425" s="39" t="s">
        <v>879</v>
      </c>
      <c r="U1425" s="39" t="s">
        <v>46</v>
      </c>
      <c r="V1425" s="39" t="s">
        <v>1414</v>
      </c>
      <c r="W1425" s="39" t="s">
        <v>29</v>
      </c>
      <c r="X1425" s="39" t="s">
        <v>29</v>
      </c>
      <c r="Y1425" s="39" t="s">
        <v>1414</v>
      </c>
      <c r="Z1425" s="39" t="s">
        <v>446</v>
      </c>
      <c r="AA1425" s="39" t="s">
        <v>1055</v>
      </c>
      <c r="AB1425" s="39" t="s">
        <v>448</v>
      </c>
      <c r="AC1425" s="39" t="s">
        <v>1096</v>
      </c>
    </row>
    <row r="1426" spans="1:29">
      <c r="A1426" s="39" t="s">
        <v>1090</v>
      </c>
      <c r="B1426" s="39" t="s">
        <v>443</v>
      </c>
      <c r="C1426" s="39" t="s">
        <v>1415</v>
      </c>
      <c r="D1426" s="39" t="s">
        <v>445</v>
      </c>
      <c r="E1426" s="40">
        <v>30</v>
      </c>
      <c r="F1426" s="40">
        <v>0</v>
      </c>
      <c r="G1426" s="40">
        <v>29</v>
      </c>
      <c r="H1426" s="40">
        <v>1</v>
      </c>
      <c r="I1426" s="40">
        <v>0</v>
      </c>
      <c r="J1426" s="40">
        <v>1</v>
      </c>
      <c r="K1426" s="40">
        <v>11</v>
      </c>
      <c r="L1426" s="40">
        <v>13</v>
      </c>
      <c r="M1426" s="40">
        <v>0</v>
      </c>
      <c r="N1426" s="40">
        <v>0</v>
      </c>
      <c r="O1426" s="40">
        <v>0</v>
      </c>
      <c r="P1426" s="39" t="s">
        <v>29</v>
      </c>
      <c r="Q1426" s="39" t="s">
        <v>1372</v>
      </c>
      <c r="R1426" s="39" t="s">
        <v>934</v>
      </c>
      <c r="S1426" s="39" t="s">
        <v>29</v>
      </c>
      <c r="T1426" s="39" t="s">
        <v>379</v>
      </c>
      <c r="U1426" s="39" t="s">
        <v>83</v>
      </c>
      <c r="V1426" s="39" t="s">
        <v>29</v>
      </c>
      <c r="W1426" s="39" t="s">
        <v>29</v>
      </c>
      <c r="X1426" s="39" t="s">
        <v>29</v>
      </c>
      <c r="Y1426" s="39" t="s">
        <v>29</v>
      </c>
      <c r="Z1426" s="39" t="s">
        <v>446</v>
      </c>
      <c r="AA1426" s="39" t="s">
        <v>1416</v>
      </c>
      <c r="AB1426" s="39" t="s">
        <v>448</v>
      </c>
      <c r="AC1426" s="39" t="s">
        <v>1096</v>
      </c>
    </row>
    <row r="1427" spans="1:29">
      <c r="A1427" s="39" t="s">
        <v>1090</v>
      </c>
      <c r="B1427" s="39" t="s">
        <v>467</v>
      </c>
      <c r="C1427" s="39" t="s">
        <v>414</v>
      </c>
      <c r="D1427" s="39" t="s">
        <v>468</v>
      </c>
      <c r="E1427" s="40">
        <v>50</v>
      </c>
      <c r="F1427" s="40">
        <v>0</v>
      </c>
      <c r="G1427" s="40">
        <v>46</v>
      </c>
      <c r="H1427" s="40">
        <v>2</v>
      </c>
      <c r="I1427" s="40">
        <v>2</v>
      </c>
      <c r="J1427" s="40">
        <v>4</v>
      </c>
      <c r="K1427" s="40">
        <v>9</v>
      </c>
      <c r="L1427" s="40">
        <v>26</v>
      </c>
      <c r="M1427" s="40">
        <v>0</v>
      </c>
      <c r="N1427" s="40">
        <v>0</v>
      </c>
      <c r="O1427" s="40">
        <v>0</v>
      </c>
      <c r="P1427" s="39" t="s">
        <v>29</v>
      </c>
      <c r="Q1427" s="39" t="s">
        <v>938</v>
      </c>
      <c r="R1427" s="39" t="s">
        <v>53</v>
      </c>
      <c r="S1427" s="39" t="s">
        <v>53</v>
      </c>
      <c r="T1427" s="39" t="s">
        <v>82</v>
      </c>
      <c r="U1427" s="39" t="s">
        <v>114</v>
      </c>
      <c r="V1427" s="39" t="s">
        <v>53</v>
      </c>
      <c r="W1427" s="39" t="s">
        <v>29</v>
      </c>
      <c r="X1427" s="39" t="s">
        <v>29</v>
      </c>
      <c r="Y1427" s="39" t="s">
        <v>53</v>
      </c>
      <c r="Z1427" s="39" t="s">
        <v>469</v>
      </c>
      <c r="AA1427" s="39" t="s">
        <v>470</v>
      </c>
      <c r="AB1427" s="39" t="s">
        <v>469</v>
      </c>
      <c r="AC1427" s="39" t="s">
        <v>1096</v>
      </c>
    </row>
    <row r="1428" spans="1:29">
      <c r="A1428" s="39" t="s">
        <v>1090</v>
      </c>
      <c r="B1428" s="39" t="s">
        <v>467</v>
      </c>
      <c r="C1428" s="39" t="s">
        <v>1417</v>
      </c>
      <c r="D1428" s="39" t="s">
        <v>468</v>
      </c>
      <c r="E1428" s="40">
        <v>25</v>
      </c>
      <c r="F1428" s="40">
        <v>0</v>
      </c>
      <c r="G1428" s="40">
        <v>23</v>
      </c>
      <c r="H1428" s="40">
        <v>1</v>
      </c>
      <c r="I1428" s="40">
        <v>1</v>
      </c>
      <c r="J1428" s="40">
        <v>1</v>
      </c>
      <c r="K1428" s="40">
        <v>2</v>
      </c>
      <c r="L1428" s="40">
        <v>17</v>
      </c>
      <c r="M1428" s="40">
        <v>0</v>
      </c>
      <c r="N1428" s="40">
        <v>0</v>
      </c>
      <c r="O1428" s="40">
        <v>0</v>
      </c>
      <c r="P1428" s="39" t="s">
        <v>29</v>
      </c>
      <c r="Q1428" s="39" t="s">
        <v>938</v>
      </c>
      <c r="R1428" s="39" t="s">
        <v>53</v>
      </c>
      <c r="S1428" s="39" t="s">
        <v>53</v>
      </c>
      <c r="T1428" s="39" t="s">
        <v>53</v>
      </c>
      <c r="U1428" s="39" t="s">
        <v>82</v>
      </c>
      <c r="V1428" s="39" t="s">
        <v>53</v>
      </c>
      <c r="W1428" s="39" t="s">
        <v>29</v>
      </c>
      <c r="X1428" s="39" t="s">
        <v>29</v>
      </c>
      <c r="Y1428" s="39" t="s">
        <v>53</v>
      </c>
      <c r="Z1428" s="39" t="s">
        <v>469</v>
      </c>
      <c r="AA1428" s="39" t="s">
        <v>470</v>
      </c>
      <c r="AB1428" s="39" t="s">
        <v>469</v>
      </c>
      <c r="AC1428" s="39" t="s">
        <v>1096</v>
      </c>
    </row>
    <row r="1429" spans="1:29">
      <c r="A1429" s="39" t="s">
        <v>1090</v>
      </c>
      <c r="B1429" s="39" t="s">
        <v>471</v>
      </c>
      <c r="C1429" s="39" t="s">
        <v>472</v>
      </c>
      <c r="D1429" s="39" t="s">
        <v>473</v>
      </c>
      <c r="E1429" s="40">
        <v>180</v>
      </c>
      <c r="F1429" s="40">
        <v>148</v>
      </c>
      <c r="G1429" s="40">
        <v>20</v>
      </c>
      <c r="H1429" s="40">
        <v>6</v>
      </c>
      <c r="I1429" s="40">
        <v>6</v>
      </c>
      <c r="J1429" s="40">
        <v>7</v>
      </c>
      <c r="K1429" s="40">
        <v>5</v>
      </c>
      <c r="L1429" s="40">
        <v>15</v>
      </c>
      <c r="M1429" s="40">
        <v>0</v>
      </c>
      <c r="N1429" s="40">
        <v>0</v>
      </c>
      <c r="O1429" s="40">
        <v>0</v>
      </c>
      <c r="P1429" s="39" t="s">
        <v>1418</v>
      </c>
      <c r="Q1429" s="39" t="s">
        <v>931</v>
      </c>
      <c r="R1429" s="39" t="s">
        <v>934</v>
      </c>
      <c r="S1429" s="39" t="s">
        <v>379</v>
      </c>
      <c r="T1429" s="39" t="s">
        <v>1419</v>
      </c>
      <c r="U1429" s="39" t="s">
        <v>934</v>
      </c>
      <c r="V1429" s="39" t="s">
        <v>379</v>
      </c>
      <c r="W1429" s="39" t="s">
        <v>29</v>
      </c>
      <c r="X1429" s="39" t="s">
        <v>29</v>
      </c>
      <c r="Y1429" s="39" t="s">
        <v>379</v>
      </c>
      <c r="Z1429" s="39" t="s">
        <v>475</v>
      </c>
      <c r="AA1429" s="39" t="s">
        <v>476</v>
      </c>
      <c r="AB1429" s="39" t="s">
        <v>475</v>
      </c>
      <c r="AC1429" s="39" t="s">
        <v>1096</v>
      </c>
    </row>
    <row r="1430" spans="1:29">
      <c r="A1430" s="39" t="s">
        <v>1090</v>
      </c>
      <c r="B1430" s="39" t="s">
        <v>471</v>
      </c>
      <c r="C1430" s="39" t="s">
        <v>477</v>
      </c>
      <c r="D1430" s="39" t="s">
        <v>473</v>
      </c>
      <c r="E1430" s="40">
        <v>68</v>
      </c>
      <c r="F1430" s="40">
        <v>65</v>
      </c>
      <c r="G1430" s="40">
        <v>1</v>
      </c>
      <c r="H1430" s="40">
        <v>0</v>
      </c>
      <c r="I1430" s="40">
        <v>2</v>
      </c>
      <c r="J1430" s="40">
        <v>1</v>
      </c>
      <c r="K1430" s="40">
        <v>0</v>
      </c>
      <c r="L1430" s="40">
        <v>1</v>
      </c>
      <c r="M1430" s="40">
        <v>0</v>
      </c>
      <c r="N1430" s="40">
        <v>0</v>
      </c>
      <c r="O1430" s="40">
        <v>0</v>
      </c>
      <c r="P1430" s="39" t="s">
        <v>1420</v>
      </c>
      <c r="Q1430" s="39" t="s">
        <v>715</v>
      </c>
      <c r="R1430" s="39" t="s">
        <v>29</v>
      </c>
      <c r="S1430" s="39" t="s">
        <v>159</v>
      </c>
      <c r="T1430" s="39" t="s">
        <v>715</v>
      </c>
      <c r="U1430" s="39" t="s">
        <v>29</v>
      </c>
      <c r="V1430" s="39" t="s">
        <v>159</v>
      </c>
      <c r="W1430" s="39" t="s">
        <v>29</v>
      </c>
      <c r="X1430" s="39" t="s">
        <v>29</v>
      </c>
      <c r="Y1430" s="39" t="s">
        <v>159</v>
      </c>
      <c r="Z1430" s="39" t="s">
        <v>475</v>
      </c>
      <c r="AA1430" s="39" t="s">
        <v>478</v>
      </c>
      <c r="AB1430" s="39" t="s">
        <v>475</v>
      </c>
      <c r="AC1430" s="39" t="s">
        <v>1096</v>
      </c>
    </row>
    <row r="1431" spans="1:29">
      <c r="A1431" s="39" t="s">
        <v>1090</v>
      </c>
      <c r="B1431" s="39" t="s">
        <v>471</v>
      </c>
      <c r="C1431" s="39" t="s">
        <v>479</v>
      </c>
      <c r="D1431" s="39" t="s">
        <v>473</v>
      </c>
      <c r="E1431" s="40">
        <v>54</v>
      </c>
      <c r="F1431" s="40">
        <v>43</v>
      </c>
      <c r="G1431" s="40">
        <v>9</v>
      </c>
      <c r="H1431" s="40">
        <v>1</v>
      </c>
      <c r="I1431" s="40">
        <v>1</v>
      </c>
      <c r="J1431" s="40">
        <v>1</v>
      </c>
      <c r="K1431" s="40">
        <v>4</v>
      </c>
      <c r="L1431" s="40">
        <v>5</v>
      </c>
      <c r="M1431" s="40">
        <v>0</v>
      </c>
      <c r="N1431" s="40">
        <v>0</v>
      </c>
      <c r="O1431" s="40">
        <v>0</v>
      </c>
      <c r="P1431" s="39" t="s">
        <v>1059</v>
      </c>
      <c r="Q1431" s="39" t="s">
        <v>297</v>
      </c>
      <c r="R1431" s="39" t="s">
        <v>960</v>
      </c>
      <c r="S1431" s="39" t="s">
        <v>1020</v>
      </c>
      <c r="T1431" s="39" t="s">
        <v>1020</v>
      </c>
      <c r="U1431" s="39" t="s">
        <v>97</v>
      </c>
      <c r="V1431" s="39" t="s">
        <v>1020</v>
      </c>
      <c r="W1431" s="39" t="s">
        <v>29</v>
      </c>
      <c r="X1431" s="39" t="s">
        <v>29</v>
      </c>
      <c r="Y1431" s="39" t="s">
        <v>1020</v>
      </c>
      <c r="Z1431" s="39" t="s">
        <v>475</v>
      </c>
      <c r="AA1431" s="39" t="s">
        <v>480</v>
      </c>
      <c r="AB1431" s="39" t="s">
        <v>475</v>
      </c>
      <c r="AC1431" s="39" t="s">
        <v>1096</v>
      </c>
    </row>
    <row r="1432" spans="1:29">
      <c r="A1432" s="39" t="s">
        <v>1090</v>
      </c>
      <c r="B1432" s="39" t="s">
        <v>471</v>
      </c>
      <c r="C1432" s="39" t="s">
        <v>481</v>
      </c>
      <c r="D1432" s="39" t="s">
        <v>473</v>
      </c>
      <c r="E1432" s="40">
        <v>165</v>
      </c>
      <c r="F1432" s="40">
        <v>134</v>
      </c>
      <c r="G1432" s="40">
        <v>27</v>
      </c>
      <c r="H1432" s="40">
        <v>2</v>
      </c>
      <c r="I1432" s="40">
        <v>2</v>
      </c>
      <c r="J1432" s="40">
        <v>3</v>
      </c>
      <c r="K1432" s="40">
        <v>6</v>
      </c>
      <c r="L1432" s="40">
        <v>14</v>
      </c>
      <c r="M1432" s="40">
        <v>0</v>
      </c>
      <c r="N1432" s="40">
        <v>0</v>
      </c>
      <c r="O1432" s="40">
        <v>0</v>
      </c>
      <c r="P1432" s="39" t="s">
        <v>1421</v>
      </c>
      <c r="Q1432" s="39" t="s">
        <v>1068</v>
      </c>
      <c r="R1432" s="39" t="s">
        <v>957</v>
      </c>
      <c r="S1432" s="39" t="s">
        <v>1422</v>
      </c>
      <c r="T1432" s="39" t="s">
        <v>1022</v>
      </c>
      <c r="U1432" s="39" t="s">
        <v>53</v>
      </c>
      <c r="V1432" s="39" t="s">
        <v>1422</v>
      </c>
      <c r="W1432" s="39" t="s">
        <v>29</v>
      </c>
      <c r="X1432" s="39" t="s">
        <v>29</v>
      </c>
      <c r="Y1432" s="39" t="s">
        <v>1422</v>
      </c>
      <c r="Z1432" s="39" t="s">
        <v>475</v>
      </c>
      <c r="AA1432" s="39" t="s">
        <v>482</v>
      </c>
      <c r="AB1432" s="39" t="s">
        <v>475</v>
      </c>
      <c r="AC1432" s="39" t="s">
        <v>1096</v>
      </c>
    </row>
    <row r="1433" spans="1:29">
      <c r="A1433" s="39" t="s">
        <v>1090</v>
      </c>
      <c r="B1433" s="39" t="s">
        <v>471</v>
      </c>
      <c r="C1433" s="39" t="s">
        <v>483</v>
      </c>
      <c r="D1433" s="39" t="s">
        <v>473</v>
      </c>
      <c r="E1433" s="40">
        <v>22</v>
      </c>
      <c r="F1433" s="40">
        <v>20</v>
      </c>
      <c r="G1433" s="40">
        <v>1</v>
      </c>
      <c r="H1433" s="40">
        <v>0</v>
      </c>
      <c r="I1433" s="40">
        <v>1</v>
      </c>
      <c r="J1433" s="40">
        <v>0</v>
      </c>
      <c r="K1433" s="40">
        <v>0</v>
      </c>
      <c r="L1433" s="40">
        <v>0</v>
      </c>
      <c r="M1433" s="40">
        <v>0</v>
      </c>
      <c r="N1433" s="40">
        <v>0</v>
      </c>
      <c r="O1433" s="40">
        <v>0</v>
      </c>
      <c r="P1433" s="39" t="s">
        <v>945</v>
      </c>
      <c r="Q1433" s="39" t="s">
        <v>936</v>
      </c>
      <c r="R1433" s="39" t="s">
        <v>29</v>
      </c>
      <c r="S1433" s="39" t="s">
        <v>936</v>
      </c>
      <c r="T1433" s="39" t="s">
        <v>29</v>
      </c>
      <c r="U1433" s="39" t="s">
        <v>29</v>
      </c>
      <c r="V1433" s="39" t="s">
        <v>936</v>
      </c>
      <c r="W1433" s="39" t="s">
        <v>29</v>
      </c>
      <c r="X1433" s="39" t="s">
        <v>29</v>
      </c>
      <c r="Y1433" s="39" t="s">
        <v>936</v>
      </c>
      <c r="Z1433" s="39" t="s">
        <v>475</v>
      </c>
      <c r="AA1433" s="39" t="s">
        <v>484</v>
      </c>
      <c r="AB1433" s="39" t="s">
        <v>475</v>
      </c>
      <c r="AC1433" s="39" t="s">
        <v>1096</v>
      </c>
    </row>
    <row r="1434" spans="1:29">
      <c r="A1434" s="39" t="s">
        <v>1090</v>
      </c>
      <c r="B1434" s="39" t="s">
        <v>471</v>
      </c>
      <c r="C1434" s="39" t="s">
        <v>485</v>
      </c>
      <c r="D1434" s="39" t="s">
        <v>473</v>
      </c>
      <c r="E1434" s="40">
        <v>172</v>
      </c>
      <c r="F1434" s="40">
        <v>153</v>
      </c>
      <c r="G1434" s="40">
        <v>14</v>
      </c>
      <c r="H1434" s="40">
        <v>0</v>
      </c>
      <c r="I1434" s="40">
        <v>5</v>
      </c>
      <c r="J1434" s="40">
        <v>2</v>
      </c>
      <c r="K1434" s="40">
        <v>3</v>
      </c>
      <c r="L1434" s="40">
        <v>3</v>
      </c>
      <c r="M1434" s="40">
        <v>0</v>
      </c>
      <c r="N1434" s="40">
        <v>0</v>
      </c>
      <c r="O1434" s="40">
        <v>0</v>
      </c>
      <c r="P1434" s="39" t="s">
        <v>1423</v>
      </c>
      <c r="Q1434" s="39" t="s">
        <v>1424</v>
      </c>
      <c r="R1434" s="39" t="s">
        <v>29</v>
      </c>
      <c r="S1434" s="39" t="s">
        <v>1425</v>
      </c>
      <c r="T1434" s="39" t="s">
        <v>983</v>
      </c>
      <c r="U1434" s="39" t="s">
        <v>960</v>
      </c>
      <c r="V1434" s="39" t="s">
        <v>1425</v>
      </c>
      <c r="W1434" s="39" t="s">
        <v>29</v>
      </c>
      <c r="X1434" s="39" t="s">
        <v>29</v>
      </c>
      <c r="Y1434" s="39" t="s">
        <v>1425</v>
      </c>
      <c r="Z1434" s="39" t="s">
        <v>475</v>
      </c>
      <c r="AA1434" s="39" t="s">
        <v>486</v>
      </c>
      <c r="AB1434" s="39" t="s">
        <v>475</v>
      </c>
      <c r="AC1434" s="39" t="s">
        <v>1096</v>
      </c>
    </row>
    <row r="1435" spans="1:29">
      <c r="A1435" s="39" t="s">
        <v>1090</v>
      </c>
      <c r="B1435" s="39" t="s">
        <v>471</v>
      </c>
      <c r="C1435" s="39" t="s">
        <v>487</v>
      </c>
      <c r="D1435" s="39" t="s">
        <v>473</v>
      </c>
      <c r="E1435" s="40">
        <v>103</v>
      </c>
      <c r="F1435" s="40">
        <v>90</v>
      </c>
      <c r="G1435" s="40">
        <v>11</v>
      </c>
      <c r="H1435" s="40">
        <v>2</v>
      </c>
      <c r="I1435" s="40">
        <v>0</v>
      </c>
      <c r="J1435" s="40">
        <v>1</v>
      </c>
      <c r="K1435" s="40">
        <v>4</v>
      </c>
      <c r="L1435" s="40">
        <v>3</v>
      </c>
      <c r="M1435" s="40">
        <v>0</v>
      </c>
      <c r="N1435" s="40">
        <v>0</v>
      </c>
      <c r="O1435" s="40">
        <v>0</v>
      </c>
      <c r="P1435" s="39" t="s">
        <v>1426</v>
      </c>
      <c r="Q1435" s="39" t="s">
        <v>1427</v>
      </c>
      <c r="R1435" s="39" t="s">
        <v>960</v>
      </c>
      <c r="S1435" s="39" t="s">
        <v>29</v>
      </c>
      <c r="T1435" s="39" t="s">
        <v>1428</v>
      </c>
      <c r="U1435" s="39" t="s">
        <v>53</v>
      </c>
      <c r="V1435" s="39" t="s">
        <v>29</v>
      </c>
      <c r="W1435" s="39" t="s">
        <v>29</v>
      </c>
      <c r="X1435" s="39" t="s">
        <v>29</v>
      </c>
      <c r="Y1435" s="39" t="s">
        <v>29</v>
      </c>
      <c r="Z1435" s="39" t="s">
        <v>475</v>
      </c>
      <c r="AA1435" s="39" t="s">
        <v>489</v>
      </c>
      <c r="AB1435" s="39" t="s">
        <v>475</v>
      </c>
      <c r="AC1435" s="39" t="s">
        <v>1096</v>
      </c>
    </row>
    <row r="1436" spans="1:29">
      <c r="A1436" s="39" t="s">
        <v>1090</v>
      </c>
      <c r="B1436" s="39" t="s">
        <v>471</v>
      </c>
      <c r="C1436" s="39" t="s">
        <v>490</v>
      </c>
      <c r="D1436" s="39" t="s">
        <v>473</v>
      </c>
      <c r="E1436" s="40">
        <v>33</v>
      </c>
      <c r="F1436" s="40">
        <v>29</v>
      </c>
      <c r="G1436" s="40">
        <v>2</v>
      </c>
      <c r="H1436" s="40">
        <v>0</v>
      </c>
      <c r="I1436" s="40">
        <v>2</v>
      </c>
      <c r="J1436" s="40">
        <v>1</v>
      </c>
      <c r="K1436" s="40">
        <v>1</v>
      </c>
      <c r="L1436" s="40">
        <v>1</v>
      </c>
      <c r="M1436" s="40">
        <v>0</v>
      </c>
      <c r="N1436" s="40">
        <v>0</v>
      </c>
      <c r="O1436" s="40">
        <v>0</v>
      </c>
      <c r="P1436" s="39" t="s">
        <v>1233</v>
      </c>
      <c r="Q1436" s="39" t="s">
        <v>946</v>
      </c>
      <c r="R1436" s="39" t="s">
        <v>29</v>
      </c>
      <c r="S1436" s="39" t="s">
        <v>946</v>
      </c>
      <c r="T1436" s="39" t="s">
        <v>675</v>
      </c>
      <c r="U1436" s="39" t="s">
        <v>934</v>
      </c>
      <c r="V1436" s="39" t="s">
        <v>946</v>
      </c>
      <c r="W1436" s="39" t="s">
        <v>29</v>
      </c>
      <c r="X1436" s="39" t="s">
        <v>29</v>
      </c>
      <c r="Y1436" s="39" t="s">
        <v>946</v>
      </c>
      <c r="Z1436" s="39" t="s">
        <v>475</v>
      </c>
      <c r="AA1436" s="39" t="s">
        <v>491</v>
      </c>
      <c r="AB1436" s="39" t="s">
        <v>475</v>
      </c>
      <c r="AC1436" s="39" t="s">
        <v>1096</v>
      </c>
    </row>
    <row r="1437" spans="1:29">
      <c r="A1437" s="39" t="s">
        <v>1090</v>
      </c>
      <c r="B1437" s="39" t="s">
        <v>471</v>
      </c>
      <c r="C1437" s="39" t="s">
        <v>492</v>
      </c>
      <c r="D1437" s="39" t="s">
        <v>473</v>
      </c>
      <c r="E1437" s="40">
        <v>100</v>
      </c>
      <c r="F1437" s="40">
        <v>77</v>
      </c>
      <c r="G1437" s="40">
        <v>19</v>
      </c>
      <c r="H1437" s="40">
        <v>2</v>
      </c>
      <c r="I1437" s="40">
        <v>2</v>
      </c>
      <c r="J1437" s="40">
        <v>2</v>
      </c>
      <c r="K1437" s="40">
        <v>2</v>
      </c>
      <c r="L1437" s="40">
        <v>15</v>
      </c>
      <c r="M1437" s="40">
        <v>0</v>
      </c>
      <c r="N1437" s="40">
        <v>0</v>
      </c>
      <c r="O1437" s="40">
        <v>0</v>
      </c>
      <c r="P1437" s="39" t="s">
        <v>1429</v>
      </c>
      <c r="Q1437" s="39" t="s">
        <v>184</v>
      </c>
      <c r="R1437" s="39" t="s">
        <v>960</v>
      </c>
      <c r="S1437" s="39" t="s">
        <v>960</v>
      </c>
      <c r="T1437" s="39" t="s">
        <v>960</v>
      </c>
      <c r="U1437" s="39" t="s">
        <v>960</v>
      </c>
      <c r="V1437" s="39" t="s">
        <v>960</v>
      </c>
      <c r="W1437" s="39" t="s">
        <v>29</v>
      </c>
      <c r="X1437" s="39" t="s">
        <v>29</v>
      </c>
      <c r="Y1437" s="39" t="s">
        <v>960</v>
      </c>
      <c r="Z1437" s="39" t="s">
        <v>475</v>
      </c>
      <c r="AA1437" s="39" t="s">
        <v>493</v>
      </c>
      <c r="AB1437" s="39" t="s">
        <v>475</v>
      </c>
      <c r="AC1437" s="39" t="s">
        <v>1096</v>
      </c>
    </row>
    <row r="1438" spans="1:29">
      <c r="A1438" s="39" t="s">
        <v>1090</v>
      </c>
      <c r="B1438" s="39" t="s">
        <v>471</v>
      </c>
      <c r="C1438" s="39" t="s">
        <v>494</v>
      </c>
      <c r="D1438" s="39" t="s">
        <v>473</v>
      </c>
      <c r="E1438" s="40">
        <v>31</v>
      </c>
      <c r="F1438" s="40">
        <v>27</v>
      </c>
      <c r="G1438" s="40">
        <v>2</v>
      </c>
      <c r="H1438" s="40">
        <v>2</v>
      </c>
      <c r="I1438" s="40">
        <v>0</v>
      </c>
      <c r="J1438" s="40">
        <v>2</v>
      </c>
      <c r="K1438" s="40">
        <v>1</v>
      </c>
      <c r="L1438" s="40">
        <v>0</v>
      </c>
      <c r="M1438" s="40">
        <v>0</v>
      </c>
      <c r="N1438" s="40">
        <v>0</v>
      </c>
      <c r="O1438" s="40">
        <v>0</v>
      </c>
      <c r="P1438" s="39" t="s">
        <v>1065</v>
      </c>
      <c r="Q1438" s="39" t="s">
        <v>977</v>
      </c>
      <c r="R1438" s="39" t="s">
        <v>40</v>
      </c>
      <c r="S1438" s="39" t="s">
        <v>29</v>
      </c>
      <c r="T1438" s="39" t="s">
        <v>977</v>
      </c>
      <c r="U1438" s="39" t="s">
        <v>934</v>
      </c>
      <c r="V1438" s="39" t="s">
        <v>29</v>
      </c>
      <c r="W1438" s="39" t="s">
        <v>29</v>
      </c>
      <c r="X1438" s="39" t="s">
        <v>29</v>
      </c>
      <c r="Y1438" s="39" t="s">
        <v>29</v>
      </c>
      <c r="Z1438" s="39" t="s">
        <v>475</v>
      </c>
      <c r="AA1438" s="39" t="s">
        <v>495</v>
      </c>
      <c r="AB1438" s="39" t="s">
        <v>475</v>
      </c>
      <c r="AC1438" s="39" t="s">
        <v>1096</v>
      </c>
    </row>
    <row r="1439" spans="1:29">
      <c r="A1439" s="39" t="s">
        <v>1090</v>
      </c>
      <c r="B1439" s="39" t="s">
        <v>471</v>
      </c>
      <c r="C1439" s="39" t="s">
        <v>496</v>
      </c>
      <c r="D1439" s="39" t="s">
        <v>473</v>
      </c>
      <c r="E1439" s="40">
        <v>53</v>
      </c>
      <c r="F1439" s="40">
        <v>50</v>
      </c>
      <c r="G1439" s="40">
        <v>3</v>
      </c>
      <c r="H1439" s="40">
        <v>0</v>
      </c>
      <c r="I1439" s="40">
        <v>0</v>
      </c>
      <c r="J1439" s="40">
        <v>0</v>
      </c>
      <c r="K1439" s="40">
        <v>0</v>
      </c>
      <c r="L1439" s="40">
        <v>1</v>
      </c>
      <c r="M1439" s="40">
        <v>0</v>
      </c>
      <c r="N1439" s="40">
        <v>0</v>
      </c>
      <c r="O1439" s="40">
        <v>0</v>
      </c>
      <c r="P1439" s="39" t="s">
        <v>1430</v>
      </c>
      <c r="Q1439" s="39" t="s">
        <v>1431</v>
      </c>
      <c r="R1439" s="39" t="s">
        <v>29</v>
      </c>
      <c r="S1439" s="39" t="s">
        <v>29</v>
      </c>
      <c r="T1439" s="39" t="s">
        <v>29</v>
      </c>
      <c r="U1439" s="39" t="s">
        <v>29</v>
      </c>
      <c r="V1439" s="39" t="s">
        <v>29</v>
      </c>
      <c r="W1439" s="39" t="s">
        <v>29</v>
      </c>
      <c r="X1439" s="39" t="s">
        <v>29</v>
      </c>
      <c r="Y1439" s="39" t="s">
        <v>29</v>
      </c>
      <c r="Z1439" s="39" t="s">
        <v>475</v>
      </c>
      <c r="AA1439" s="39" t="s">
        <v>499</v>
      </c>
      <c r="AB1439" s="39" t="s">
        <v>475</v>
      </c>
      <c r="AC1439" s="39" t="s">
        <v>1096</v>
      </c>
    </row>
    <row r="1440" spans="1:29">
      <c r="A1440" s="39" t="s">
        <v>1090</v>
      </c>
      <c r="B1440" s="39" t="s">
        <v>471</v>
      </c>
      <c r="C1440" s="39" t="s">
        <v>500</v>
      </c>
      <c r="D1440" s="39" t="s">
        <v>473</v>
      </c>
      <c r="E1440" s="40">
        <v>122</v>
      </c>
      <c r="F1440" s="40">
        <v>101</v>
      </c>
      <c r="G1440" s="40">
        <v>14</v>
      </c>
      <c r="H1440" s="40">
        <v>3</v>
      </c>
      <c r="I1440" s="40">
        <v>4</v>
      </c>
      <c r="J1440" s="40">
        <v>2</v>
      </c>
      <c r="K1440" s="40">
        <v>2</v>
      </c>
      <c r="L1440" s="40">
        <v>9</v>
      </c>
      <c r="M1440" s="40">
        <v>0</v>
      </c>
      <c r="N1440" s="40">
        <v>0</v>
      </c>
      <c r="O1440" s="40">
        <v>0</v>
      </c>
      <c r="P1440" s="39" t="s">
        <v>1432</v>
      </c>
      <c r="Q1440" s="39" t="s">
        <v>700</v>
      </c>
      <c r="R1440" s="39" t="s">
        <v>960</v>
      </c>
      <c r="S1440" s="39" t="s">
        <v>951</v>
      </c>
      <c r="T1440" s="39" t="s">
        <v>1433</v>
      </c>
      <c r="U1440" s="39" t="s">
        <v>960</v>
      </c>
      <c r="V1440" s="39" t="s">
        <v>951</v>
      </c>
      <c r="W1440" s="39" t="s">
        <v>29</v>
      </c>
      <c r="X1440" s="39" t="s">
        <v>29</v>
      </c>
      <c r="Y1440" s="39" t="s">
        <v>951</v>
      </c>
      <c r="Z1440" s="39" t="s">
        <v>475</v>
      </c>
      <c r="AA1440" s="39" t="s">
        <v>502</v>
      </c>
      <c r="AB1440" s="39" t="s">
        <v>475</v>
      </c>
      <c r="AC1440" s="39" t="s">
        <v>1096</v>
      </c>
    </row>
    <row r="1441" spans="1:29">
      <c r="A1441" s="39" t="s">
        <v>1090</v>
      </c>
      <c r="B1441" s="39" t="s">
        <v>471</v>
      </c>
      <c r="C1441" s="39" t="s">
        <v>503</v>
      </c>
      <c r="D1441" s="39" t="s">
        <v>473</v>
      </c>
      <c r="E1441" s="40">
        <v>47</v>
      </c>
      <c r="F1441" s="40">
        <v>38</v>
      </c>
      <c r="G1441" s="40">
        <v>8</v>
      </c>
      <c r="H1441" s="40">
        <v>0</v>
      </c>
      <c r="I1441" s="40">
        <v>1</v>
      </c>
      <c r="J1441" s="40">
        <v>0</v>
      </c>
      <c r="K1441" s="40">
        <v>1</v>
      </c>
      <c r="L1441" s="40">
        <v>4</v>
      </c>
      <c r="M1441" s="40">
        <v>0</v>
      </c>
      <c r="N1441" s="40">
        <v>0</v>
      </c>
      <c r="O1441" s="40">
        <v>0</v>
      </c>
      <c r="P1441" s="39" t="s">
        <v>953</v>
      </c>
      <c r="Q1441" s="39" t="s">
        <v>842</v>
      </c>
      <c r="R1441" s="39" t="s">
        <v>29</v>
      </c>
      <c r="S1441" s="39" t="s">
        <v>624</v>
      </c>
      <c r="T1441" s="39" t="s">
        <v>29</v>
      </c>
      <c r="U1441" s="39" t="s">
        <v>960</v>
      </c>
      <c r="V1441" s="39" t="s">
        <v>624</v>
      </c>
      <c r="W1441" s="39" t="s">
        <v>29</v>
      </c>
      <c r="X1441" s="39" t="s">
        <v>29</v>
      </c>
      <c r="Y1441" s="39" t="s">
        <v>624</v>
      </c>
      <c r="Z1441" s="39" t="s">
        <v>475</v>
      </c>
      <c r="AA1441" s="39" t="s">
        <v>504</v>
      </c>
      <c r="AB1441" s="39" t="s">
        <v>475</v>
      </c>
      <c r="AC1441" s="39" t="s">
        <v>1096</v>
      </c>
    </row>
    <row r="1442" spans="1:29">
      <c r="A1442" s="39" t="s">
        <v>1090</v>
      </c>
      <c r="B1442" s="39" t="s">
        <v>471</v>
      </c>
      <c r="C1442" s="39" t="s">
        <v>505</v>
      </c>
      <c r="D1442" s="39" t="s">
        <v>473</v>
      </c>
      <c r="E1442" s="40">
        <v>50</v>
      </c>
      <c r="F1442" s="40">
        <v>49</v>
      </c>
      <c r="G1442" s="40">
        <v>0</v>
      </c>
      <c r="H1442" s="40">
        <v>1</v>
      </c>
      <c r="I1442" s="40">
        <v>0</v>
      </c>
      <c r="J1442" s="40">
        <v>1</v>
      </c>
      <c r="K1442" s="40">
        <v>0</v>
      </c>
      <c r="L1442" s="40">
        <v>0</v>
      </c>
      <c r="M1442" s="40">
        <v>0</v>
      </c>
      <c r="N1442" s="40">
        <v>0</v>
      </c>
      <c r="O1442" s="40">
        <v>0</v>
      </c>
      <c r="P1442" s="39" t="s">
        <v>1434</v>
      </c>
      <c r="Q1442" s="39" t="s">
        <v>29</v>
      </c>
      <c r="R1442" s="39" t="s">
        <v>960</v>
      </c>
      <c r="S1442" s="39" t="s">
        <v>29</v>
      </c>
      <c r="T1442" s="39" t="s">
        <v>960</v>
      </c>
      <c r="U1442" s="39" t="s">
        <v>29</v>
      </c>
      <c r="V1442" s="39" t="s">
        <v>29</v>
      </c>
      <c r="W1442" s="39" t="s">
        <v>29</v>
      </c>
      <c r="X1442" s="39" t="s">
        <v>29</v>
      </c>
      <c r="Y1442" s="39" t="s">
        <v>29</v>
      </c>
      <c r="Z1442" s="39" t="s">
        <v>475</v>
      </c>
      <c r="AA1442" s="39" t="s">
        <v>506</v>
      </c>
      <c r="AB1442" s="39" t="s">
        <v>475</v>
      </c>
      <c r="AC1442" s="39" t="s">
        <v>1096</v>
      </c>
    </row>
    <row r="1443" spans="1:29">
      <c r="A1443" s="39" t="s">
        <v>1090</v>
      </c>
      <c r="B1443" s="39" t="s">
        <v>471</v>
      </c>
      <c r="C1443" s="39" t="s">
        <v>507</v>
      </c>
      <c r="D1443" s="39" t="s">
        <v>473</v>
      </c>
      <c r="E1443" s="40">
        <v>41</v>
      </c>
      <c r="F1443" s="40">
        <v>35</v>
      </c>
      <c r="G1443" s="40">
        <v>4</v>
      </c>
      <c r="H1443" s="40">
        <v>2</v>
      </c>
      <c r="I1443" s="40">
        <v>0</v>
      </c>
      <c r="J1443" s="40">
        <v>1</v>
      </c>
      <c r="K1443" s="40">
        <v>2</v>
      </c>
      <c r="L1443" s="40">
        <v>1</v>
      </c>
      <c r="M1443" s="40">
        <v>0</v>
      </c>
      <c r="N1443" s="40">
        <v>0</v>
      </c>
      <c r="O1443" s="40">
        <v>0</v>
      </c>
      <c r="P1443" s="39" t="s">
        <v>1183</v>
      </c>
      <c r="Q1443" s="39" t="s">
        <v>1184</v>
      </c>
      <c r="R1443" s="39" t="s">
        <v>30</v>
      </c>
      <c r="S1443" s="39" t="s">
        <v>29</v>
      </c>
      <c r="T1443" s="39" t="s">
        <v>1032</v>
      </c>
      <c r="U1443" s="39" t="s">
        <v>30</v>
      </c>
      <c r="V1443" s="39" t="s">
        <v>29</v>
      </c>
      <c r="W1443" s="39" t="s">
        <v>29</v>
      </c>
      <c r="X1443" s="39" t="s">
        <v>29</v>
      </c>
      <c r="Y1443" s="39" t="s">
        <v>29</v>
      </c>
      <c r="Z1443" s="39" t="s">
        <v>475</v>
      </c>
      <c r="AA1443" s="39" t="s">
        <v>509</v>
      </c>
      <c r="AB1443" s="39" t="s">
        <v>475</v>
      </c>
      <c r="AC1443" s="39" t="s">
        <v>1096</v>
      </c>
    </row>
    <row r="1444" spans="1:29">
      <c r="A1444" s="39" t="s">
        <v>1090</v>
      </c>
      <c r="B1444" s="39" t="s">
        <v>471</v>
      </c>
      <c r="C1444" s="39" t="s">
        <v>510</v>
      </c>
      <c r="D1444" s="39" t="s">
        <v>473</v>
      </c>
      <c r="E1444" s="40">
        <v>66</v>
      </c>
      <c r="F1444" s="40">
        <v>50</v>
      </c>
      <c r="G1444" s="40">
        <v>13</v>
      </c>
      <c r="H1444" s="40">
        <v>3</v>
      </c>
      <c r="I1444" s="40">
        <v>0</v>
      </c>
      <c r="J1444" s="40">
        <v>2</v>
      </c>
      <c r="K1444" s="40">
        <v>3</v>
      </c>
      <c r="L1444" s="40">
        <v>7</v>
      </c>
      <c r="M1444" s="40">
        <v>0</v>
      </c>
      <c r="N1444" s="40">
        <v>0</v>
      </c>
      <c r="O1444" s="40">
        <v>0</v>
      </c>
      <c r="P1444" s="39" t="s">
        <v>1061</v>
      </c>
      <c r="Q1444" s="39" t="s">
        <v>1435</v>
      </c>
      <c r="R1444" s="39" t="s">
        <v>30</v>
      </c>
      <c r="S1444" s="39" t="s">
        <v>29</v>
      </c>
      <c r="T1444" s="39" t="s">
        <v>675</v>
      </c>
      <c r="U1444" s="39" t="s">
        <v>30</v>
      </c>
      <c r="V1444" s="39" t="s">
        <v>29</v>
      </c>
      <c r="W1444" s="39" t="s">
        <v>29</v>
      </c>
      <c r="X1444" s="39" t="s">
        <v>29</v>
      </c>
      <c r="Y1444" s="39" t="s">
        <v>29</v>
      </c>
      <c r="Z1444" s="39" t="s">
        <v>475</v>
      </c>
      <c r="AA1444" s="39" t="s">
        <v>511</v>
      </c>
      <c r="AB1444" s="39" t="s">
        <v>475</v>
      </c>
      <c r="AC1444" s="39" t="s">
        <v>1096</v>
      </c>
    </row>
    <row r="1445" spans="1:29">
      <c r="A1445" s="39" t="s">
        <v>1090</v>
      </c>
      <c r="B1445" s="39" t="s">
        <v>471</v>
      </c>
      <c r="C1445" s="39" t="s">
        <v>512</v>
      </c>
      <c r="D1445" s="39" t="s">
        <v>473</v>
      </c>
      <c r="E1445" s="40">
        <v>28</v>
      </c>
      <c r="F1445" s="40">
        <v>25</v>
      </c>
      <c r="G1445" s="40">
        <v>2</v>
      </c>
      <c r="H1445" s="40">
        <v>1</v>
      </c>
      <c r="I1445" s="40">
        <v>0</v>
      </c>
      <c r="J1445" s="40">
        <v>0</v>
      </c>
      <c r="K1445" s="40">
        <v>0</v>
      </c>
      <c r="L1445" s="40">
        <v>2</v>
      </c>
      <c r="M1445" s="40">
        <v>0</v>
      </c>
      <c r="N1445" s="40">
        <v>0</v>
      </c>
      <c r="O1445" s="40">
        <v>0</v>
      </c>
      <c r="P1445" s="39" t="s">
        <v>1436</v>
      </c>
      <c r="Q1445" s="39" t="s">
        <v>614</v>
      </c>
      <c r="R1445" s="39" t="s">
        <v>53</v>
      </c>
      <c r="S1445" s="39" t="s">
        <v>29</v>
      </c>
      <c r="T1445" s="39" t="s">
        <v>29</v>
      </c>
      <c r="U1445" s="39" t="s">
        <v>29</v>
      </c>
      <c r="V1445" s="39" t="s">
        <v>29</v>
      </c>
      <c r="W1445" s="39" t="s">
        <v>29</v>
      </c>
      <c r="X1445" s="39" t="s">
        <v>29</v>
      </c>
      <c r="Y1445" s="39" t="s">
        <v>29</v>
      </c>
      <c r="Z1445" s="39" t="s">
        <v>475</v>
      </c>
      <c r="AA1445" s="39" t="s">
        <v>513</v>
      </c>
      <c r="AB1445" s="39" t="s">
        <v>475</v>
      </c>
      <c r="AC1445" s="39" t="s">
        <v>1096</v>
      </c>
    </row>
    <row r="1446" spans="1:29">
      <c r="A1446" s="39" t="s">
        <v>1090</v>
      </c>
      <c r="B1446" s="39" t="s">
        <v>471</v>
      </c>
      <c r="C1446" s="39" t="s">
        <v>514</v>
      </c>
      <c r="D1446" s="39" t="s">
        <v>473</v>
      </c>
      <c r="E1446" s="40">
        <v>97</v>
      </c>
      <c r="F1446" s="40">
        <v>82</v>
      </c>
      <c r="G1446" s="40">
        <v>14</v>
      </c>
      <c r="H1446" s="40">
        <v>0</v>
      </c>
      <c r="I1446" s="40">
        <v>1</v>
      </c>
      <c r="J1446" s="40">
        <v>1</v>
      </c>
      <c r="K1446" s="40">
        <v>0</v>
      </c>
      <c r="L1446" s="40">
        <v>5</v>
      </c>
      <c r="M1446" s="40">
        <v>0</v>
      </c>
      <c r="N1446" s="40">
        <v>0</v>
      </c>
      <c r="O1446" s="40">
        <v>0</v>
      </c>
      <c r="P1446" s="39" t="s">
        <v>1437</v>
      </c>
      <c r="Q1446" s="39" t="s">
        <v>1438</v>
      </c>
      <c r="R1446" s="39" t="s">
        <v>29</v>
      </c>
      <c r="S1446" s="39" t="s">
        <v>1439</v>
      </c>
      <c r="T1446" s="39" t="s">
        <v>1439</v>
      </c>
      <c r="U1446" s="39" t="s">
        <v>29</v>
      </c>
      <c r="V1446" s="39" t="s">
        <v>1439</v>
      </c>
      <c r="W1446" s="39" t="s">
        <v>29</v>
      </c>
      <c r="X1446" s="39" t="s">
        <v>29</v>
      </c>
      <c r="Y1446" s="39" t="s">
        <v>1439</v>
      </c>
      <c r="Z1446" s="39" t="s">
        <v>475</v>
      </c>
      <c r="AA1446" s="39" t="s">
        <v>515</v>
      </c>
      <c r="AB1446" s="39" t="s">
        <v>475</v>
      </c>
      <c r="AC1446" s="39" t="s">
        <v>1096</v>
      </c>
    </row>
    <row r="1447" spans="1:29">
      <c r="A1447" s="39" t="s">
        <v>1090</v>
      </c>
      <c r="B1447" s="39" t="s">
        <v>471</v>
      </c>
      <c r="C1447" s="39" t="s">
        <v>516</v>
      </c>
      <c r="D1447" s="39" t="s">
        <v>473</v>
      </c>
      <c r="E1447" s="40">
        <v>230</v>
      </c>
      <c r="F1447" s="40">
        <v>198</v>
      </c>
      <c r="G1447" s="40">
        <v>18</v>
      </c>
      <c r="H1447" s="40">
        <v>12</v>
      </c>
      <c r="I1447" s="40">
        <v>2</v>
      </c>
      <c r="J1447" s="40">
        <v>10</v>
      </c>
      <c r="K1447" s="40">
        <v>8</v>
      </c>
      <c r="L1447" s="40">
        <v>7</v>
      </c>
      <c r="M1447" s="40">
        <v>0</v>
      </c>
      <c r="N1447" s="40">
        <v>0</v>
      </c>
      <c r="O1447" s="40">
        <v>0</v>
      </c>
      <c r="P1447" s="39" t="s">
        <v>1440</v>
      </c>
      <c r="Q1447" s="39" t="s">
        <v>1441</v>
      </c>
      <c r="R1447" s="39" t="s">
        <v>30</v>
      </c>
      <c r="S1447" s="39" t="s">
        <v>1442</v>
      </c>
      <c r="T1447" s="39" t="s">
        <v>215</v>
      </c>
      <c r="U1447" s="39" t="s">
        <v>934</v>
      </c>
      <c r="V1447" s="39" t="s">
        <v>1442</v>
      </c>
      <c r="W1447" s="39" t="s">
        <v>29</v>
      </c>
      <c r="X1447" s="39" t="s">
        <v>29</v>
      </c>
      <c r="Y1447" s="39" t="s">
        <v>1442</v>
      </c>
      <c r="Z1447" s="39" t="s">
        <v>475</v>
      </c>
      <c r="AA1447" s="39" t="s">
        <v>518</v>
      </c>
      <c r="AB1447" s="39" t="s">
        <v>475</v>
      </c>
      <c r="AC1447" s="39" t="s">
        <v>1096</v>
      </c>
    </row>
    <row r="1448" spans="1:29">
      <c r="A1448" s="39" t="s">
        <v>1090</v>
      </c>
      <c r="B1448" s="39" t="s">
        <v>471</v>
      </c>
      <c r="C1448" s="39" t="s">
        <v>519</v>
      </c>
      <c r="D1448" s="39" t="s">
        <v>473</v>
      </c>
      <c r="E1448" s="40">
        <v>255</v>
      </c>
      <c r="F1448" s="40">
        <v>229</v>
      </c>
      <c r="G1448" s="40">
        <v>21</v>
      </c>
      <c r="H1448" s="40">
        <v>5</v>
      </c>
      <c r="I1448" s="40">
        <v>0</v>
      </c>
      <c r="J1448" s="40">
        <v>4</v>
      </c>
      <c r="K1448" s="40">
        <v>8</v>
      </c>
      <c r="L1448" s="40">
        <v>4</v>
      </c>
      <c r="M1448" s="40">
        <v>0</v>
      </c>
      <c r="N1448" s="40">
        <v>0</v>
      </c>
      <c r="O1448" s="40">
        <v>0</v>
      </c>
      <c r="P1448" s="39" t="s">
        <v>1137</v>
      </c>
      <c r="Q1448" s="39" t="s">
        <v>1443</v>
      </c>
      <c r="R1448" s="39" t="s">
        <v>960</v>
      </c>
      <c r="S1448" s="39" t="s">
        <v>29</v>
      </c>
      <c r="T1448" s="39" t="s">
        <v>771</v>
      </c>
      <c r="U1448" s="39" t="s">
        <v>934</v>
      </c>
      <c r="V1448" s="39" t="s">
        <v>29</v>
      </c>
      <c r="W1448" s="39" t="s">
        <v>29</v>
      </c>
      <c r="X1448" s="39" t="s">
        <v>29</v>
      </c>
      <c r="Y1448" s="39" t="s">
        <v>29</v>
      </c>
      <c r="Z1448" s="39" t="s">
        <v>475</v>
      </c>
      <c r="AA1448" s="39" t="s">
        <v>521</v>
      </c>
      <c r="AB1448" s="39" t="s">
        <v>475</v>
      </c>
      <c r="AC1448" s="39" t="s">
        <v>1096</v>
      </c>
    </row>
    <row r="1449" spans="1:29">
      <c r="A1449" s="39" t="s">
        <v>1090</v>
      </c>
      <c r="B1449" s="39" t="s">
        <v>471</v>
      </c>
      <c r="C1449" s="39" t="s">
        <v>522</v>
      </c>
      <c r="D1449" s="39" t="s">
        <v>473</v>
      </c>
      <c r="E1449" s="40">
        <v>173</v>
      </c>
      <c r="F1449" s="40">
        <v>147</v>
      </c>
      <c r="G1449" s="40">
        <v>21</v>
      </c>
      <c r="H1449" s="40">
        <v>2</v>
      </c>
      <c r="I1449" s="40">
        <v>3</v>
      </c>
      <c r="J1449" s="40">
        <v>4</v>
      </c>
      <c r="K1449" s="40">
        <v>1</v>
      </c>
      <c r="L1449" s="40">
        <v>14</v>
      </c>
      <c r="M1449" s="40">
        <v>0</v>
      </c>
      <c r="N1449" s="40">
        <v>0</v>
      </c>
      <c r="O1449" s="40">
        <v>0</v>
      </c>
      <c r="P1449" s="39" t="s">
        <v>1444</v>
      </c>
      <c r="Q1449" s="39" t="s">
        <v>1294</v>
      </c>
      <c r="R1449" s="39" t="s">
        <v>957</v>
      </c>
      <c r="S1449" s="39" t="s">
        <v>1004</v>
      </c>
      <c r="T1449" s="39" t="s">
        <v>1445</v>
      </c>
      <c r="U1449" s="39" t="s">
        <v>957</v>
      </c>
      <c r="V1449" s="39" t="s">
        <v>1004</v>
      </c>
      <c r="W1449" s="39" t="s">
        <v>29</v>
      </c>
      <c r="X1449" s="39" t="s">
        <v>29</v>
      </c>
      <c r="Y1449" s="39" t="s">
        <v>1004</v>
      </c>
      <c r="Z1449" s="39" t="s">
        <v>475</v>
      </c>
      <c r="AA1449" s="39" t="s">
        <v>523</v>
      </c>
      <c r="AB1449" s="39" t="s">
        <v>475</v>
      </c>
      <c r="AC1449" s="39" t="s">
        <v>1096</v>
      </c>
    </row>
    <row r="1450" spans="1:29">
      <c r="A1450" s="39" t="s">
        <v>1090</v>
      </c>
      <c r="B1450" s="39" t="s">
        <v>471</v>
      </c>
      <c r="C1450" s="39" t="s">
        <v>524</v>
      </c>
      <c r="D1450" s="39" t="s">
        <v>473</v>
      </c>
      <c r="E1450" s="40">
        <v>150</v>
      </c>
      <c r="F1450" s="40">
        <v>131</v>
      </c>
      <c r="G1450" s="40">
        <v>15</v>
      </c>
      <c r="H1450" s="40">
        <v>3</v>
      </c>
      <c r="I1450" s="40">
        <v>1</v>
      </c>
      <c r="J1450" s="40">
        <v>2</v>
      </c>
      <c r="K1450" s="40">
        <v>3</v>
      </c>
      <c r="L1450" s="40">
        <v>7</v>
      </c>
      <c r="M1450" s="40">
        <v>0</v>
      </c>
      <c r="N1450" s="40">
        <v>0</v>
      </c>
      <c r="O1450" s="40">
        <v>0</v>
      </c>
      <c r="P1450" s="39" t="s">
        <v>1446</v>
      </c>
      <c r="Q1450" s="39" t="s">
        <v>101</v>
      </c>
      <c r="R1450" s="39" t="s">
        <v>960</v>
      </c>
      <c r="S1450" s="39" t="s">
        <v>1447</v>
      </c>
      <c r="T1450" s="39" t="s">
        <v>1448</v>
      </c>
      <c r="U1450" s="39" t="s">
        <v>960</v>
      </c>
      <c r="V1450" s="39" t="s">
        <v>1447</v>
      </c>
      <c r="W1450" s="39" t="s">
        <v>29</v>
      </c>
      <c r="X1450" s="39" t="s">
        <v>29</v>
      </c>
      <c r="Y1450" s="39" t="s">
        <v>1447</v>
      </c>
      <c r="Z1450" s="39" t="s">
        <v>475</v>
      </c>
      <c r="AA1450" s="39" t="s">
        <v>525</v>
      </c>
      <c r="AB1450" s="39" t="s">
        <v>475</v>
      </c>
      <c r="AC1450" s="39" t="s">
        <v>1096</v>
      </c>
    </row>
    <row r="1451" spans="1:29">
      <c r="A1451" s="39" t="s">
        <v>1090</v>
      </c>
      <c r="B1451" s="39" t="s">
        <v>471</v>
      </c>
      <c r="C1451" s="39" t="s">
        <v>526</v>
      </c>
      <c r="D1451" s="39" t="s">
        <v>473</v>
      </c>
      <c r="E1451" s="40">
        <v>6</v>
      </c>
      <c r="F1451" s="40">
        <v>5</v>
      </c>
      <c r="G1451" s="40">
        <v>1</v>
      </c>
      <c r="H1451" s="40">
        <v>0</v>
      </c>
      <c r="I1451" s="40">
        <v>0</v>
      </c>
      <c r="J1451" s="40">
        <v>0</v>
      </c>
      <c r="K1451" s="40">
        <v>0</v>
      </c>
      <c r="L1451" s="40">
        <v>1</v>
      </c>
      <c r="M1451" s="40">
        <v>0</v>
      </c>
      <c r="N1451" s="40">
        <v>0</v>
      </c>
      <c r="O1451" s="40">
        <v>0</v>
      </c>
      <c r="P1451" s="39" t="s">
        <v>932</v>
      </c>
      <c r="Q1451" s="39" t="s">
        <v>297</v>
      </c>
      <c r="R1451" s="39" t="s">
        <v>29</v>
      </c>
      <c r="S1451" s="39" t="s">
        <v>29</v>
      </c>
      <c r="T1451" s="39" t="s">
        <v>29</v>
      </c>
      <c r="U1451" s="39" t="s">
        <v>29</v>
      </c>
      <c r="V1451" s="39" t="s">
        <v>29</v>
      </c>
      <c r="W1451" s="39" t="s">
        <v>29</v>
      </c>
      <c r="X1451" s="39" t="s">
        <v>29</v>
      </c>
      <c r="Y1451" s="39" t="s">
        <v>29</v>
      </c>
      <c r="Z1451" s="39" t="s">
        <v>475</v>
      </c>
      <c r="AA1451" s="39" t="s">
        <v>527</v>
      </c>
      <c r="AB1451" s="39" t="s">
        <v>475</v>
      </c>
      <c r="AC1451" s="39" t="s">
        <v>1096</v>
      </c>
    </row>
    <row r="1452" spans="1:29">
      <c r="A1452" s="39" t="s">
        <v>1090</v>
      </c>
      <c r="B1452" s="39" t="s">
        <v>471</v>
      </c>
      <c r="C1452" s="39" t="s">
        <v>528</v>
      </c>
      <c r="D1452" s="39" t="s">
        <v>473</v>
      </c>
      <c r="E1452" s="40">
        <v>36</v>
      </c>
      <c r="F1452" s="40">
        <v>34</v>
      </c>
      <c r="G1452" s="40">
        <v>2</v>
      </c>
      <c r="H1452" s="40">
        <v>0</v>
      </c>
      <c r="I1452" s="40">
        <v>0</v>
      </c>
      <c r="J1452" s="40">
        <v>0</v>
      </c>
      <c r="K1452" s="40">
        <v>0</v>
      </c>
      <c r="L1452" s="40">
        <v>1</v>
      </c>
      <c r="M1452" s="40">
        <v>0</v>
      </c>
      <c r="N1452" s="40">
        <v>0</v>
      </c>
      <c r="O1452" s="40">
        <v>0</v>
      </c>
      <c r="P1452" s="39" t="s">
        <v>1232</v>
      </c>
      <c r="Q1452" s="39" t="s">
        <v>933</v>
      </c>
      <c r="R1452" s="39" t="s">
        <v>29</v>
      </c>
      <c r="S1452" s="39" t="s">
        <v>29</v>
      </c>
      <c r="T1452" s="39" t="s">
        <v>29</v>
      </c>
      <c r="U1452" s="39" t="s">
        <v>29</v>
      </c>
      <c r="V1452" s="39" t="s">
        <v>29</v>
      </c>
      <c r="W1452" s="39" t="s">
        <v>29</v>
      </c>
      <c r="X1452" s="39" t="s">
        <v>29</v>
      </c>
      <c r="Y1452" s="39" t="s">
        <v>29</v>
      </c>
      <c r="Z1452" s="39" t="s">
        <v>475</v>
      </c>
      <c r="AA1452" s="39" t="s">
        <v>530</v>
      </c>
      <c r="AB1452" s="39" t="s">
        <v>475</v>
      </c>
      <c r="AC1452" s="39" t="s">
        <v>1096</v>
      </c>
    </row>
    <row r="1453" spans="1:29">
      <c r="A1453" s="39" t="s">
        <v>1090</v>
      </c>
      <c r="B1453" s="39" t="s">
        <v>471</v>
      </c>
      <c r="C1453" s="39" t="s">
        <v>531</v>
      </c>
      <c r="D1453" s="39" t="s">
        <v>473</v>
      </c>
      <c r="E1453" s="40">
        <v>44</v>
      </c>
      <c r="F1453" s="40">
        <v>38</v>
      </c>
      <c r="G1453" s="40">
        <v>5</v>
      </c>
      <c r="H1453" s="40">
        <v>0</v>
      </c>
      <c r="I1453" s="40">
        <v>1</v>
      </c>
      <c r="J1453" s="40">
        <v>1</v>
      </c>
      <c r="K1453" s="40">
        <v>0</v>
      </c>
      <c r="L1453" s="40">
        <v>4</v>
      </c>
      <c r="M1453" s="40">
        <v>0</v>
      </c>
      <c r="N1453" s="40">
        <v>0</v>
      </c>
      <c r="O1453" s="40">
        <v>0</v>
      </c>
      <c r="P1453" s="39" t="s">
        <v>1449</v>
      </c>
      <c r="Q1453" s="39" t="s">
        <v>1385</v>
      </c>
      <c r="R1453" s="39" t="s">
        <v>29</v>
      </c>
      <c r="S1453" s="39" t="s">
        <v>1073</v>
      </c>
      <c r="T1453" s="39" t="s">
        <v>1073</v>
      </c>
      <c r="U1453" s="39" t="s">
        <v>29</v>
      </c>
      <c r="V1453" s="39" t="s">
        <v>1073</v>
      </c>
      <c r="W1453" s="39" t="s">
        <v>29</v>
      </c>
      <c r="X1453" s="39" t="s">
        <v>29</v>
      </c>
      <c r="Y1453" s="39" t="s">
        <v>1073</v>
      </c>
      <c r="Z1453" s="39" t="s">
        <v>475</v>
      </c>
      <c r="AA1453" s="39" t="s">
        <v>532</v>
      </c>
      <c r="AB1453" s="39" t="s">
        <v>475</v>
      </c>
      <c r="AC1453" s="39" t="s">
        <v>1096</v>
      </c>
    </row>
    <row r="1454" spans="1:29">
      <c r="A1454" s="39" t="s">
        <v>1090</v>
      </c>
      <c r="B1454" s="39" t="s">
        <v>471</v>
      </c>
      <c r="C1454" s="39" t="s">
        <v>533</v>
      </c>
      <c r="D1454" s="39" t="s">
        <v>473</v>
      </c>
      <c r="E1454" s="40">
        <v>61</v>
      </c>
      <c r="F1454" s="40">
        <v>51</v>
      </c>
      <c r="G1454" s="40">
        <v>8</v>
      </c>
      <c r="H1454" s="40">
        <v>0</v>
      </c>
      <c r="I1454" s="40">
        <v>2</v>
      </c>
      <c r="J1454" s="40">
        <v>1</v>
      </c>
      <c r="K1454" s="40">
        <v>3</v>
      </c>
      <c r="L1454" s="40">
        <v>5</v>
      </c>
      <c r="M1454" s="40">
        <v>0</v>
      </c>
      <c r="N1454" s="40">
        <v>0</v>
      </c>
      <c r="O1454" s="40">
        <v>0</v>
      </c>
      <c r="P1454" s="39" t="s">
        <v>1450</v>
      </c>
      <c r="Q1454" s="39" t="s">
        <v>1451</v>
      </c>
      <c r="R1454" s="39" t="s">
        <v>29</v>
      </c>
      <c r="S1454" s="39" t="s">
        <v>951</v>
      </c>
      <c r="T1454" s="39" t="s">
        <v>1433</v>
      </c>
      <c r="U1454" s="39" t="s">
        <v>30</v>
      </c>
      <c r="V1454" s="39" t="s">
        <v>951</v>
      </c>
      <c r="W1454" s="39" t="s">
        <v>29</v>
      </c>
      <c r="X1454" s="39" t="s">
        <v>29</v>
      </c>
      <c r="Y1454" s="39" t="s">
        <v>951</v>
      </c>
      <c r="Z1454" s="39" t="s">
        <v>475</v>
      </c>
      <c r="AA1454" s="39" t="s">
        <v>534</v>
      </c>
      <c r="AB1454" s="39" t="s">
        <v>475</v>
      </c>
      <c r="AC1454" s="39" t="s">
        <v>1096</v>
      </c>
    </row>
    <row r="1455" spans="1:29">
      <c r="A1455" s="39" t="s">
        <v>1090</v>
      </c>
      <c r="B1455" s="39" t="s">
        <v>471</v>
      </c>
      <c r="C1455" s="39" t="s">
        <v>535</v>
      </c>
      <c r="D1455" s="39" t="s">
        <v>473</v>
      </c>
      <c r="E1455" s="40">
        <v>52</v>
      </c>
      <c r="F1455" s="40">
        <v>44</v>
      </c>
      <c r="G1455" s="40">
        <v>4</v>
      </c>
      <c r="H1455" s="40">
        <v>3</v>
      </c>
      <c r="I1455" s="40">
        <v>1</v>
      </c>
      <c r="J1455" s="40">
        <v>4</v>
      </c>
      <c r="K1455" s="40">
        <v>3</v>
      </c>
      <c r="L1455" s="40">
        <v>0</v>
      </c>
      <c r="M1455" s="40">
        <v>0</v>
      </c>
      <c r="N1455" s="40">
        <v>0</v>
      </c>
      <c r="O1455" s="40">
        <v>0</v>
      </c>
      <c r="P1455" s="39" t="s">
        <v>1063</v>
      </c>
      <c r="Q1455" s="39" t="s">
        <v>369</v>
      </c>
      <c r="R1455" s="39" t="s">
        <v>40</v>
      </c>
      <c r="S1455" s="39" t="s">
        <v>334</v>
      </c>
      <c r="T1455" s="39" t="s">
        <v>369</v>
      </c>
      <c r="U1455" s="39" t="s">
        <v>40</v>
      </c>
      <c r="V1455" s="39" t="s">
        <v>334</v>
      </c>
      <c r="W1455" s="39" t="s">
        <v>29</v>
      </c>
      <c r="X1455" s="39" t="s">
        <v>29</v>
      </c>
      <c r="Y1455" s="39" t="s">
        <v>334</v>
      </c>
      <c r="Z1455" s="39" t="s">
        <v>475</v>
      </c>
      <c r="AA1455" s="39" t="s">
        <v>536</v>
      </c>
      <c r="AB1455" s="39" t="s">
        <v>475</v>
      </c>
      <c r="AC1455" s="39" t="s">
        <v>1096</v>
      </c>
    </row>
    <row r="1456" spans="1:29">
      <c r="A1456" s="39" t="s">
        <v>1090</v>
      </c>
      <c r="B1456" s="39" t="s">
        <v>471</v>
      </c>
      <c r="C1456" s="39" t="s">
        <v>537</v>
      </c>
      <c r="D1456" s="39" t="s">
        <v>473</v>
      </c>
      <c r="E1456" s="40">
        <v>86</v>
      </c>
      <c r="F1456" s="40">
        <v>74</v>
      </c>
      <c r="G1456" s="40">
        <v>8</v>
      </c>
      <c r="H1456" s="40">
        <v>2</v>
      </c>
      <c r="I1456" s="40">
        <v>2</v>
      </c>
      <c r="J1456" s="40">
        <v>2</v>
      </c>
      <c r="K1456" s="40">
        <v>1</v>
      </c>
      <c r="L1456" s="40">
        <v>3</v>
      </c>
      <c r="M1456" s="40">
        <v>0</v>
      </c>
      <c r="N1456" s="40">
        <v>0</v>
      </c>
      <c r="O1456" s="40">
        <v>0</v>
      </c>
      <c r="P1456" s="39" t="s">
        <v>1049</v>
      </c>
      <c r="Q1456" s="39" t="s">
        <v>420</v>
      </c>
      <c r="R1456" s="39" t="s">
        <v>960</v>
      </c>
      <c r="S1456" s="39" t="s">
        <v>709</v>
      </c>
      <c r="T1456" s="39" t="s">
        <v>709</v>
      </c>
      <c r="U1456" s="39" t="s">
        <v>957</v>
      </c>
      <c r="V1456" s="39" t="s">
        <v>709</v>
      </c>
      <c r="W1456" s="39" t="s">
        <v>29</v>
      </c>
      <c r="X1456" s="39" t="s">
        <v>29</v>
      </c>
      <c r="Y1456" s="39" t="s">
        <v>709</v>
      </c>
      <c r="Z1456" s="39" t="s">
        <v>475</v>
      </c>
      <c r="AA1456" s="39" t="s">
        <v>539</v>
      </c>
      <c r="AB1456" s="39" t="s">
        <v>475</v>
      </c>
      <c r="AC1456" s="39" t="s">
        <v>1096</v>
      </c>
    </row>
    <row r="1457" spans="1:29">
      <c r="A1457" s="39" t="s">
        <v>1090</v>
      </c>
      <c r="B1457" s="39" t="s">
        <v>471</v>
      </c>
      <c r="C1457" s="39" t="s">
        <v>540</v>
      </c>
      <c r="D1457" s="39" t="s">
        <v>473</v>
      </c>
      <c r="E1457" s="40">
        <v>44</v>
      </c>
      <c r="F1457" s="40">
        <v>41</v>
      </c>
      <c r="G1457" s="40">
        <v>3</v>
      </c>
      <c r="H1457" s="40">
        <v>0</v>
      </c>
      <c r="I1457" s="40">
        <v>0</v>
      </c>
      <c r="J1457" s="40">
        <v>0</v>
      </c>
      <c r="K1457" s="40">
        <v>0</v>
      </c>
      <c r="L1457" s="40">
        <v>2</v>
      </c>
      <c r="M1457" s="40">
        <v>0</v>
      </c>
      <c r="N1457" s="40">
        <v>0</v>
      </c>
      <c r="O1457" s="40">
        <v>0</v>
      </c>
      <c r="P1457" s="39" t="s">
        <v>1121</v>
      </c>
      <c r="Q1457" s="39" t="s">
        <v>457</v>
      </c>
      <c r="R1457" s="39" t="s">
        <v>29</v>
      </c>
      <c r="S1457" s="39" t="s">
        <v>29</v>
      </c>
      <c r="T1457" s="39" t="s">
        <v>29</v>
      </c>
      <c r="U1457" s="39" t="s">
        <v>29</v>
      </c>
      <c r="V1457" s="39" t="s">
        <v>29</v>
      </c>
      <c r="W1457" s="39" t="s">
        <v>29</v>
      </c>
      <c r="X1457" s="39" t="s">
        <v>29</v>
      </c>
      <c r="Y1457" s="39" t="s">
        <v>29</v>
      </c>
      <c r="Z1457" s="39" t="s">
        <v>475</v>
      </c>
      <c r="AA1457" s="39" t="s">
        <v>541</v>
      </c>
      <c r="AB1457" s="39" t="s">
        <v>475</v>
      </c>
      <c r="AC1457" s="39" t="s">
        <v>1096</v>
      </c>
    </row>
    <row r="1458" spans="1:29">
      <c r="A1458" s="39" t="s">
        <v>1090</v>
      </c>
      <c r="B1458" s="39" t="s">
        <v>471</v>
      </c>
      <c r="C1458" s="39" t="s">
        <v>542</v>
      </c>
      <c r="D1458" s="39" t="s">
        <v>473</v>
      </c>
      <c r="E1458" s="40">
        <v>37</v>
      </c>
      <c r="F1458" s="40">
        <v>33</v>
      </c>
      <c r="G1458" s="40">
        <v>3</v>
      </c>
      <c r="H1458" s="40">
        <v>0</v>
      </c>
      <c r="I1458" s="40">
        <v>1</v>
      </c>
      <c r="J1458" s="40">
        <v>0</v>
      </c>
      <c r="K1458" s="40">
        <v>2</v>
      </c>
      <c r="L1458" s="40">
        <v>2</v>
      </c>
      <c r="M1458" s="40">
        <v>0</v>
      </c>
      <c r="N1458" s="40">
        <v>0</v>
      </c>
      <c r="O1458" s="40">
        <v>0</v>
      </c>
      <c r="P1458" s="39" t="s">
        <v>1381</v>
      </c>
      <c r="Q1458" s="39" t="s">
        <v>1382</v>
      </c>
      <c r="R1458" s="39" t="s">
        <v>29</v>
      </c>
      <c r="S1458" s="39" t="s">
        <v>256</v>
      </c>
      <c r="T1458" s="39" t="s">
        <v>29</v>
      </c>
      <c r="U1458" s="39" t="s">
        <v>30</v>
      </c>
      <c r="V1458" s="39" t="s">
        <v>256</v>
      </c>
      <c r="W1458" s="39" t="s">
        <v>29</v>
      </c>
      <c r="X1458" s="39" t="s">
        <v>29</v>
      </c>
      <c r="Y1458" s="39" t="s">
        <v>256</v>
      </c>
      <c r="Z1458" s="39" t="s">
        <v>475</v>
      </c>
      <c r="AA1458" s="39" t="s">
        <v>544</v>
      </c>
      <c r="AB1458" s="39" t="s">
        <v>475</v>
      </c>
      <c r="AC1458" s="39" t="s">
        <v>1096</v>
      </c>
    </row>
    <row r="1459" spans="1:29">
      <c r="A1459" s="39" t="s">
        <v>1090</v>
      </c>
      <c r="B1459" s="39" t="s">
        <v>471</v>
      </c>
      <c r="C1459" s="39" t="s">
        <v>545</v>
      </c>
      <c r="D1459" s="39" t="s">
        <v>473</v>
      </c>
      <c r="E1459" s="40">
        <v>150</v>
      </c>
      <c r="F1459" s="40">
        <v>122</v>
      </c>
      <c r="G1459" s="40">
        <v>25</v>
      </c>
      <c r="H1459" s="40">
        <v>2</v>
      </c>
      <c r="I1459" s="40">
        <v>1</v>
      </c>
      <c r="J1459" s="40">
        <v>1</v>
      </c>
      <c r="K1459" s="40">
        <v>7</v>
      </c>
      <c r="L1459" s="40">
        <v>11</v>
      </c>
      <c r="M1459" s="40">
        <v>0</v>
      </c>
      <c r="N1459" s="40">
        <v>0</v>
      </c>
      <c r="O1459" s="40">
        <v>0</v>
      </c>
      <c r="P1459" s="39" t="s">
        <v>1452</v>
      </c>
      <c r="Q1459" s="39" t="s">
        <v>297</v>
      </c>
      <c r="R1459" s="39" t="s">
        <v>957</v>
      </c>
      <c r="S1459" s="39" t="s">
        <v>1447</v>
      </c>
      <c r="T1459" s="39" t="s">
        <v>1447</v>
      </c>
      <c r="U1459" s="39" t="s">
        <v>30</v>
      </c>
      <c r="V1459" s="39" t="s">
        <v>1447</v>
      </c>
      <c r="W1459" s="39" t="s">
        <v>29</v>
      </c>
      <c r="X1459" s="39" t="s">
        <v>29</v>
      </c>
      <c r="Y1459" s="39" t="s">
        <v>1447</v>
      </c>
      <c r="Z1459" s="39" t="s">
        <v>475</v>
      </c>
      <c r="AA1459" s="39" t="s">
        <v>546</v>
      </c>
      <c r="AB1459" s="39" t="s">
        <v>475</v>
      </c>
      <c r="AC1459" s="39" t="s">
        <v>1096</v>
      </c>
    </row>
    <row r="1460" spans="1:29">
      <c r="A1460" s="39" t="s">
        <v>1090</v>
      </c>
      <c r="B1460" s="39" t="s">
        <v>471</v>
      </c>
      <c r="C1460" s="39" t="s">
        <v>547</v>
      </c>
      <c r="D1460" s="39" t="s">
        <v>473</v>
      </c>
      <c r="E1460" s="40">
        <v>22</v>
      </c>
      <c r="F1460" s="40">
        <v>20</v>
      </c>
      <c r="G1460" s="40">
        <v>1</v>
      </c>
      <c r="H1460" s="40">
        <v>1</v>
      </c>
      <c r="I1460" s="40">
        <v>0</v>
      </c>
      <c r="J1460" s="40">
        <v>0</v>
      </c>
      <c r="K1460" s="40">
        <v>0</v>
      </c>
      <c r="L1460" s="40">
        <v>1</v>
      </c>
      <c r="M1460" s="40">
        <v>0</v>
      </c>
      <c r="N1460" s="40">
        <v>0</v>
      </c>
      <c r="O1460" s="40">
        <v>0</v>
      </c>
      <c r="P1460" s="39" t="s">
        <v>945</v>
      </c>
      <c r="Q1460" s="39" t="s">
        <v>936</v>
      </c>
      <c r="R1460" s="39" t="s">
        <v>30</v>
      </c>
      <c r="S1460" s="39" t="s">
        <v>29</v>
      </c>
      <c r="T1460" s="39" t="s">
        <v>29</v>
      </c>
      <c r="U1460" s="39" t="s">
        <v>29</v>
      </c>
      <c r="V1460" s="39" t="s">
        <v>29</v>
      </c>
      <c r="W1460" s="39" t="s">
        <v>29</v>
      </c>
      <c r="X1460" s="39" t="s">
        <v>29</v>
      </c>
      <c r="Y1460" s="39" t="s">
        <v>29</v>
      </c>
      <c r="Z1460" s="39" t="s">
        <v>475</v>
      </c>
      <c r="AA1460" s="39" t="s">
        <v>549</v>
      </c>
      <c r="AB1460" s="39" t="s">
        <v>475</v>
      </c>
      <c r="AC1460" s="39" t="s">
        <v>1096</v>
      </c>
    </row>
    <row r="1461" spans="1:29">
      <c r="A1461" s="39" t="s">
        <v>1090</v>
      </c>
      <c r="B1461" s="39" t="s">
        <v>550</v>
      </c>
      <c r="C1461" s="39" t="s">
        <v>551</v>
      </c>
      <c r="D1461" s="39" t="s">
        <v>552</v>
      </c>
      <c r="E1461" s="40">
        <v>27</v>
      </c>
      <c r="F1461" s="40">
        <v>0</v>
      </c>
      <c r="G1461" s="40">
        <v>25</v>
      </c>
      <c r="H1461" s="40">
        <v>0</v>
      </c>
      <c r="I1461" s="40">
        <v>2</v>
      </c>
      <c r="J1461" s="40">
        <v>2</v>
      </c>
      <c r="K1461" s="40">
        <v>3</v>
      </c>
      <c r="L1461" s="40">
        <v>20</v>
      </c>
      <c r="M1461" s="40">
        <v>0</v>
      </c>
      <c r="N1461" s="40">
        <v>0</v>
      </c>
      <c r="O1461" s="40">
        <v>0</v>
      </c>
      <c r="P1461" s="39" t="s">
        <v>29</v>
      </c>
      <c r="Q1461" s="39" t="s">
        <v>1332</v>
      </c>
      <c r="R1461" s="39" t="s">
        <v>29</v>
      </c>
      <c r="S1461" s="39" t="s">
        <v>575</v>
      </c>
      <c r="T1461" s="39" t="s">
        <v>575</v>
      </c>
      <c r="U1461" s="39" t="s">
        <v>46</v>
      </c>
      <c r="V1461" s="39" t="s">
        <v>575</v>
      </c>
      <c r="W1461" s="39" t="s">
        <v>29</v>
      </c>
      <c r="X1461" s="39" t="s">
        <v>29</v>
      </c>
      <c r="Y1461" s="39" t="s">
        <v>575</v>
      </c>
      <c r="Z1461" s="39" t="s">
        <v>553</v>
      </c>
      <c r="AA1461" s="39" t="s">
        <v>554</v>
      </c>
      <c r="AB1461" s="39" t="s">
        <v>555</v>
      </c>
      <c r="AC1461" s="39" t="s">
        <v>1096</v>
      </c>
    </row>
    <row r="1462" spans="1:29">
      <c r="A1462" s="39" t="s">
        <v>1090</v>
      </c>
      <c r="B1462" s="39" t="s">
        <v>550</v>
      </c>
      <c r="C1462" s="39" t="s">
        <v>560</v>
      </c>
      <c r="D1462" s="39" t="s">
        <v>561</v>
      </c>
      <c r="E1462" s="40">
        <v>55</v>
      </c>
      <c r="F1462" s="40">
        <v>0</v>
      </c>
      <c r="G1462" s="40">
        <v>50</v>
      </c>
      <c r="H1462" s="40">
        <v>4</v>
      </c>
      <c r="I1462" s="40">
        <v>1</v>
      </c>
      <c r="J1462" s="40">
        <v>2</v>
      </c>
      <c r="K1462" s="40">
        <v>12</v>
      </c>
      <c r="L1462" s="40">
        <v>34</v>
      </c>
      <c r="M1462" s="40">
        <v>0</v>
      </c>
      <c r="N1462" s="40">
        <v>0</v>
      </c>
      <c r="O1462" s="40">
        <v>0</v>
      </c>
      <c r="P1462" s="39" t="s">
        <v>29</v>
      </c>
      <c r="Q1462" s="39" t="s">
        <v>945</v>
      </c>
      <c r="R1462" s="39" t="s">
        <v>97</v>
      </c>
      <c r="S1462" s="39" t="s">
        <v>1022</v>
      </c>
      <c r="T1462" s="39" t="s">
        <v>1453</v>
      </c>
      <c r="U1462" s="39" t="s">
        <v>147</v>
      </c>
      <c r="V1462" s="39" t="s">
        <v>1022</v>
      </c>
      <c r="W1462" s="39" t="s">
        <v>29</v>
      </c>
      <c r="X1462" s="39" t="s">
        <v>29</v>
      </c>
      <c r="Y1462" s="39" t="s">
        <v>1022</v>
      </c>
      <c r="Z1462" s="39" t="s">
        <v>563</v>
      </c>
      <c r="AA1462" s="39" t="s">
        <v>564</v>
      </c>
      <c r="AB1462" s="39" t="s">
        <v>555</v>
      </c>
      <c r="AC1462" s="39" t="s">
        <v>1096</v>
      </c>
    </row>
    <row r="1463" spans="1:29">
      <c r="A1463" s="39" t="s">
        <v>1090</v>
      </c>
      <c r="B1463" s="39" t="s">
        <v>550</v>
      </c>
      <c r="C1463" s="39" t="s">
        <v>565</v>
      </c>
      <c r="D1463" s="39" t="s">
        <v>566</v>
      </c>
      <c r="E1463" s="40">
        <v>29</v>
      </c>
      <c r="F1463" s="40">
        <v>0</v>
      </c>
      <c r="G1463" s="40">
        <v>25</v>
      </c>
      <c r="H1463" s="40">
        <v>0</v>
      </c>
      <c r="I1463" s="40">
        <v>4</v>
      </c>
      <c r="J1463" s="40">
        <v>4</v>
      </c>
      <c r="K1463" s="40">
        <v>2</v>
      </c>
      <c r="L1463" s="40">
        <v>19</v>
      </c>
      <c r="M1463" s="40">
        <v>0</v>
      </c>
      <c r="N1463" s="40">
        <v>0</v>
      </c>
      <c r="O1463" s="40">
        <v>0</v>
      </c>
      <c r="P1463" s="39" t="s">
        <v>29</v>
      </c>
      <c r="Q1463" s="39" t="s">
        <v>1454</v>
      </c>
      <c r="R1463" s="39" t="s">
        <v>29</v>
      </c>
      <c r="S1463" s="39" t="s">
        <v>1455</v>
      </c>
      <c r="T1463" s="39" t="s">
        <v>1455</v>
      </c>
      <c r="U1463" s="39" t="s">
        <v>97</v>
      </c>
      <c r="V1463" s="39" t="s">
        <v>1455</v>
      </c>
      <c r="W1463" s="39" t="s">
        <v>29</v>
      </c>
      <c r="X1463" s="39" t="s">
        <v>29</v>
      </c>
      <c r="Y1463" s="39" t="s">
        <v>1455</v>
      </c>
      <c r="Z1463" s="39" t="s">
        <v>567</v>
      </c>
      <c r="AA1463" s="39" t="s">
        <v>568</v>
      </c>
      <c r="AB1463" s="39" t="s">
        <v>555</v>
      </c>
      <c r="AC1463" s="39" t="s">
        <v>1096</v>
      </c>
    </row>
    <row r="1464" spans="1:29">
      <c r="A1464" s="39" t="s">
        <v>1090</v>
      </c>
      <c r="B1464" s="39" t="s">
        <v>550</v>
      </c>
      <c r="C1464" s="39" t="s">
        <v>569</v>
      </c>
      <c r="D1464" s="39" t="s">
        <v>570</v>
      </c>
      <c r="E1464" s="40">
        <v>13</v>
      </c>
      <c r="F1464" s="40">
        <v>0</v>
      </c>
      <c r="G1464" s="40">
        <v>12</v>
      </c>
      <c r="H1464" s="40">
        <v>1</v>
      </c>
      <c r="I1464" s="40">
        <v>0</v>
      </c>
      <c r="J1464" s="40">
        <v>1</v>
      </c>
      <c r="K1464" s="40">
        <v>1</v>
      </c>
      <c r="L1464" s="40">
        <v>5</v>
      </c>
      <c r="M1464" s="40">
        <v>0</v>
      </c>
      <c r="N1464" s="40">
        <v>0</v>
      </c>
      <c r="O1464" s="40">
        <v>0</v>
      </c>
      <c r="P1464" s="39" t="s">
        <v>29</v>
      </c>
      <c r="Q1464" s="39" t="s">
        <v>221</v>
      </c>
      <c r="R1464" s="39" t="s">
        <v>82</v>
      </c>
      <c r="S1464" s="39" t="s">
        <v>29</v>
      </c>
      <c r="T1464" s="39" t="s">
        <v>369</v>
      </c>
      <c r="U1464" s="39" t="s">
        <v>82</v>
      </c>
      <c r="V1464" s="39" t="s">
        <v>29</v>
      </c>
      <c r="W1464" s="39" t="s">
        <v>29</v>
      </c>
      <c r="X1464" s="39" t="s">
        <v>29</v>
      </c>
      <c r="Y1464" s="39" t="s">
        <v>29</v>
      </c>
      <c r="Z1464" s="39" t="s">
        <v>571</v>
      </c>
      <c r="AA1464" s="39" t="s">
        <v>572</v>
      </c>
      <c r="AB1464" s="39" t="s">
        <v>555</v>
      </c>
      <c r="AC1464" s="39" t="s">
        <v>1096</v>
      </c>
    </row>
    <row r="1465" spans="1:29">
      <c r="A1465" s="39" t="s">
        <v>1090</v>
      </c>
      <c r="B1465" s="39" t="s">
        <v>550</v>
      </c>
      <c r="C1465" s="39" t="s">
        <v>573</v>
      </c>
      <c r="D1465" s="39" t="s">
        <v>574</v>
      </c>
      <c r="E1465" s="40">
        <v>56</v>
      </c>
      <c r="F1465" s="40">
        <v>0</v>
      </c>
      <c r="G1465" s="40">
        <v>44</v>
      </c>
      <c r="H1465" s="40">
        <v>11</v>
      </c>
      <c r="I1465" s="40">
        <v>1</v>
      </c>
      <c r="J1465" s="40">
        <v>11</v>
      </c>
      <c r="K1465" s="40">
        <v>9</v>
      </c>
      <c r="L1465" s="40">
        <v>25</v>
      </c>
      <c r="M1465" s="40">
        <v>0</v>
      </c>
      <c r="N1465" s="40">
        <v>0</v>
      </c>
      <c r="O1465" s="40">
        <v>0</v>
      </c>
      <c r="P1465" s="39" t="s">
        <v>29</v>
      </c>
      <c r="Q1465" s="39" t="s">
        <v>1456</v>
      </c>
      <c r="R1465" s="39" t="s">
        <v>68</v>
      </c>
      <c r="S1465" s="39" t="s">
        <v>1013</v>
      </c>
      <c r="T1465" s="39" t="s">
        <v>1457</v>
      </c>
      <c r="U1465" s="39" t="s">
        <v>261</v>
      </c>
      <c r="V1465" s="39" t="s">
        <v>1013</v>
      </c>
      <c r="W1465" s="39" t="s">
        <v>29</v>
      </c>
      <c r="X1465" s="39" t="s">
        <v>29</v>
      </c>
      <c r="Y1465" s="39" t="s">
        <v>1013</v>
      </c>
      <c r="Z1465" s="39" t="s">
        <v>576</v>
      </c>
      <c r="AA1465" s="39" t="s">
        <v>577</v>
      </c>
      <c r="AB1465" s="39" t="s">
        <v>555</v>
      </c>
      <c r="AC1465" s="39" t="s">
        <v>1096</v>
      </c>
    </row>
    <row r="1466" spans="1:29">
      <c r="A1466" s="39" t="s">
        <v>1090</v>
      </c>
      <c r="B1466" s="39" t="s">
        <v>550</v>
      </c>
      <c r="C1466" s="39" t="s">
        <v>578</v>
      </c>
      <c r="D1466" s="39" t="s">
        <v>579</v>
      </c>
      <c r="E1466" s="40">
        <v>50</v>
      </c>
      <c r="F1466" s="40">
        <v>0</v>
      </c>
      <c r="G1466" s="40">
        <v>44</v>
      </c>
      <c r="H1466" s="40">
        <v>5</v>
      </c>
      <c r="I1466" s="40">
        <v>1</v>
      </c>
      <c r="J1466" s="40">
        <v>2</v>
      </c>
      <c r="K1466" s="40">
        <v>9</v>
      </c>
      <c r="L1466" s="40">
        <v>31</v>
      </c>
      <c r="M1466" s="40">
        <v>0</v>
      </c>
      <c r="N1466" s="40">
        <v>0</v>
      </c>
      <c r="O1466" s="40">
        <v>0</v>
      </c>
      <c r="P1466" s="39" t="s">
        <v>29</v>
      </c>
      <c r="Q1466" s="39" t="s">
        <v>1069</v>
      </c>
      <c r="R1466" s="39" t="s">
        <v>101</v>
      </c>
      <c r="S1466" s="39" t="s">
        <v>960</v>
      </c>
      <c r="T1466" s="39" t="s">
        <v>53</v>
      </c>
      <c r="U1466" s="39" t="s">
        <v>114</v>
      </c>
      <c r="V1466" s="39" t="s">
        <v>960</v>
      </c>
      <c r="W1466" s="39" t="s">
        <v>29</v>
      </c>
      <c r="X1466" s="39" t="s">
        <v>29</v>
      </c>
      <c r="Y1466" s="39" t="s">
        <v>960</v>
      </c>
      <c r="Z1466" s="39" t="s">
        <v>1458</v>
      </c>
      <c r="AA1466" s="39" t="s">
        <v>580</v>
      </c>
      <c r="AB1466" s="39" t="s">
        <v>555</v>
      </c>
      <c r="AC1466" s="39" t="s">
        <v>1096</v>
      </c>
    </row>
    <row r="1467" spans="1:29">
      <c r="A1467" s="39" t="s">
        <v>1090</v>
      </c>
      <c r="B1467" s="39" t="s">
        <v>550</v>
      </c>
      <c r="C1467" s="39" t="s">
        <v>581</v>
      </c>
      <c r="D1467" s="39" t="s">
        <v>582</v>
      </c>
      <c r="E1467" s="40">
        <v>29</v>
      </c>
      <c r="F1467" s="40">
        <v>0</v>
      </c>
      <c r="G1467" s="40">
        <v>26</v>
      </c>
      <c r="H1467" s="40">
        <v>2</v>
      </c>
      <c r="I1467" s="40">
        <v>1</v>
      </c>
      <c r="J1467" s="40">
        <v>2</v>
      </c>
      <c r="K1467" s="40">
        <v>3</v>
      </c>
      <c r="L1467" s="40">
        <v>18</v>
      </c>
      <c r="M1467" s="40">
        <v>0</v>
      </c>
      <c r="N1467" s="40">
        <v>0</v>
      </c>
      <c r="O1467" s="40">
        <v>0</v>
      </c>
      <c r="P1467" s="39" t="s">
        <v>29</v>
      </c>
      <c r="Q1467" s="39" t="s">
        <v>1181</v>
      </c>
      <c r="R1467" s="39" t="s">
        <v>97</v>
      </c>
      <c r="S1467" s="39" t="s">
        <v>488</v>
      </c>
      <c r="T1467" s="39" t="s">
        <v>343</v>
      </c>
      <c r="U1467" s="39" t="s">
        <v>101</v>
      </c>
      <c r="V1467" s="39" t="s">
        <v>488</v>
      </c>
      <c r="W1467" s="39" t="s">
        <v>29</v>
      </c>
      <c r="X1467" s="39" t="s">
        <v>29</v>
      </c>
      <c r="Y1467" s="39" t="s">
        <v>488</v>
      </c>
      <c r="Z1467" s="39" t="s">
        <v>583</v>
      </c>
      <c r="AA1467" s="39" t="s">
        <v>584</v>
      </c>
      <c r="AB1467" s="39" t="s">
        <v>555</v>
      </c>
      <c r="AC1467" s="39" t="s">
        <v>1096</v>
      </c>
    </row>
    <row r="1468" spans="1:29">
      <c r="A1468" s="39" t="s">
        <v>1090</v>
      </c>
      <c r="B1468" s="39" t="s">
        <v>550</v>
      </c>
      <c r="C1468" s="39" t="s">
        <v>588</v>
      </c>
      <c r="D1468" s="39" t="s">
        <v>552</v>
      </c>
      <c r="E1468" s="40">
        <v>28</v>
      </c>
      <c r="F1468" s="40">
        <v>0</v>
      </c>
      <c r="G1468" s="40">
        <v>26</v>
      </c>
      <c r="H1468" s="40">
        <v>0</v>
      </c>
      <c r="I1468" s="40">
        <v>2</v>
      </c>
      <c r="J1468" s="40">
        <v>2</v>
      </c>
      <c r="K1468" s="40">
        <v>9</v>
      </c>
      <c r="L1468" s="40">
        <v>14</v>
      </c>
      <c r="M1468" s="40">
        <v>0</v>
      </c>
      <c r="N1468" s="40">
        <v>0</v>
      </c>
      <c r="O1468" s="40">
        <v>0</v>
      </c>
      <c r="P1468" s="39" t="s">
        <v>29</v>
      </c>
      <c r="Q1468" s="39" t="s">
        <v>1459</v>
      </c>
      <c r="R1468" s="39" t="s">
        <v>29</v>
      </c>
      <c r="S1468" s="39" t="s">
        <v>614</v>
      </c>
      <c r="T1468" s="39" t="s">
        <v>614</v>
      </c>
      <c r="U1468" s="39" t="s">
        <v>60</v>
      </c>
      <c r="V1468" s="39" t="s">
        <v>614</v>
      </c>
      <c r="W1468" s="39" t="s">
        <v>29</v>
      </c>
      <c r="X1468" s="39" t="s">
        <v>29</v>
      </c>
      <c r="Y1468" s="39" t="s">
        <v>614</v>
      </c>
      <c r="Z1468" s="39" t="s">
        <v>553</v>
      </c>
      <c r="AA1468" s="39" t="s">
        <v>589</v>
      </c>
      <c r="AB1468" s="39" t="s">
        <v>555</v>
      </c>
      <c r="AC1468" s="39" t="s">
        <v>1096</v>
      </c>
    </row>
    <row r="1469" spans="1:29">
      <c r="A1469" s="39" t="s">
        <v>1090</v>
      </c>
      <c r="B1469" s="39" t="s">
        <v>550</v>
      </c>
      <c r="C1469" s="39" t="s">
        <v>590</v>
      </c>
      <c r="D1469" s="39" t="s">
        <v>582</v>
      </c>
      <c r="E1469" s="40">
        <v>109</v>
      </c>
      <c r="F1469" s="40">
        <v>0</v>
      </c>
      <c r="G1469" s="40">
        <v>104</v>
      </c>
      <c r="H1469" s="40">
        <v>4</v>
      </c>
      <c r="I1469" s="40">
        <v>1</v>
      </c>
      <c r="J1469" s="40">
        <v>2</v>
      </c>
      <c r="K1469" s="40">
        <v>20</v>
      </c>
      <c r="L1469" s="40">
        <v>42</v>
      </c>
      <c r="M1469" s="40">
        <v>0</v>
      </c>
      <c r="N1469" s="40">
        <v>0</v>
      </c>
      <c r="O1469" s="40">
        <v>0</v>
      </c>
      <c r="P1469" s="39" t="s">
        <v>29</v>
      </c>
      <c r="Q1469" s="39" t="s">
        <v>1460</v>
      </c>
      <c r="R1469" s="39" t="s">
        <v>53</v>
      </c>
      <c r="S1469" s="39" t="s">
        <v>1461</v>
      </c>
      <c r="T1469" s="39" t="s">
        <v>1462</v>
      </c>
      <c r="U1469" s="39" t="s">
        <v>114</v>
      </c>
      <c r="V1469" s="39" t="s">
        <v>1461</v>
      </c>
      <c r="W1469" s="39" t="s">
        <v>29</v>
      </c>
      <c r="X1469" s="39" t="s">
        <v>29</v>
      </c>
      <c r="Y1469" s="39" t="s">
        <v>1461</v>
      </c>
      <c r="Z1469" s="39" t="s">
        <v>583</v>
      </c>
      <c r="AA1469" s="39" t="s">
        <v>591</v>
      </c>
      <c r="AB1469" s="39" t="s">
        <v>555</v>
      </c>
      <c r="AC1469" s="39" t="s">
        <v>1096</v>
      </c>
    </row>
    <row r="1470" spans="1:29">
      <c r="A1470" s="39" t="s">
        <v>1090</v>
      </c>
      <c r="B1470" s="39" t="s">
        <v>550</v>
      </c>
      <c r="C1470" s="39" t="s">
        <v>592</v>
      </c>
      <c r="D1470" s="39" t="s">
        <v>593</v>
      </c>
      <c r="E1470" s="40">
        <v>14</v>
      </c>
      <c r="F1470" s="40">
        <v>0</v>
      </c>
      <c r="G1470" s="40">
        <v>11</v>
      </c>
      <c r="H1470" s="40">
        <v>2</v>
      </c>
      <c r="I1470" s="40">
        <v>1</v>
      </c>
      <c r="J1470" s="40">
        <v>2</v>
      </c>
      <c r="K1470" s="40">
        <v>2</v>
      </c>
      <c r="L1470" s="40">
        <v>5</v>
      </c>
      <c r="M1470" s="40">
        <v>0</v>
      </c>
      <c r="N1470" s="40">
        <v>0</v>
      </c>
      <c r="O1470" s="40">
        <v>0</v>
      </c>
      <c r="P1470" s="39" t="s">
        <v>29</v>
      </c>
      <c r="Q1470" s="39" t="s">
        <v>1456</v>
      </c>
      <c r="R1470" s="39" t="s">
        <v>142</v>
      </c>
      <c r="S1470" s="39" t="s">
        <v>614</v>
      </c>
      <c r="T1470" s="39" t="s">
        <v>964</v>
      </c>
      <c r="U1470" s="39" t="s">
        <v>142</v>
      </c>
      <c r="V1470" s="39" t="s">
        <v>614</v>
      </c>
      <c r="W1470" s="39" t="s">
        <v>29</v>
      </c>
      <c r="X1470" s="39" t="s">
        <v>29</v>
      </c>
      <c r="Y1470" s="39" t="s">
        <v>614</v>
      </c>
      <c r="Z1470" s="39" t="s">
        <v>594</v>
      </c>
      <c r="AA1470" s="39" t="s">
        <v>595</v>
      </c>
      <c r="AB1470" s="39" t="s">
        <v>555</v>
      </c>
      <c r="AC1470" s="39" t="s">
        <v>1096</v>
      </c>
    </row>
    <row r="1471" spans="1:29">
      <c r="A1471" s="39" t="s">
        <v>1090</v>
      </c>
      <c r="B1471" s="39" t="s">
        <v>550</v>
      </c>
      <c r="C1471" s="39" t="s">
        <v>423</v>
      </c>
      <c r="D1471" s="39" t="s">
        <v>424</v>
      </c>
      <c r="E1471" s="40">
        <v>69</v>
      </c>
      <c r="F1471" s="40">
        <v>0</v>
      </c>
      <c r="G1471" s="40">
        <v>58</v>
      </c>
      <c r="H1471" s="40">
        <v>10</v>
      </c>
      <c r="I1471" s="40">
        <v>1</v>
      </c>
      <c r="J1471" s="40">
        <v>10</v>
      </c>
      <c r="K1471" s="40">
        <v>22</v>
      </c>
      <c r="L1471" s="40">
        <v>21</v>
      </c>
      <c r="M1471" s="40">
        <v>0</v>
      </c>
      <c r="N1471" s="40">
        <v>0</v>
      </c>
      <c r="O1471" s="40">
        <v>0</v>
      </c>
      <c r="P1471" s="39" t="s">
        <v>29</v>
      </c>
      <c r="Q1471" s="39" t="s">
        <v>1463</v>
      </c>
      <c r="R1471" s="39" t="s">
        <v>142</v>
      </c>
      <c r="S1471" s="39" t="s">
        <v>1464</v>
      </c>
      <c r="T1471" s="39" t="s">
        <v>1465</v>
      </c>
      <c r="U1471" s="39" t="s">
        <v>60</v>
      </c>
      <c r="V1471" s="39" t="s">
        <v>1464</v>
      </c>
      <c r="W1471" s="39" t="s">
        <v>29</v>
      </c>
      <c r="X1471" s="39" t="s">
        <v>29</v>
      </c>
      <c r="Y1471" s="39" t="s">
        <v>1464</v>
      </c>
      <c r="Z1471" s="39" t="s">
        <v>1466</v>
      </c>
      <c r="AA1471" s="39" t="s">
        <v>426</v>
      </c>
      <c r="AB1471" s="39" t="s">
        <v>555</v>
      </c>
      <c r="AC1471" s="39" t="s">
        <v>1096</v>
      </c>
    </row>
    <row r="1472" spans="1:29">
      <c r="A1472" s="39" t="s">
        <v>1090</v>
      </c>
      <c r="B1472" s="39" t="s">
        <v>550</v>
      </c>
      <c r="C1472" s="39" t="s">
        <v>427</v>
      </c>
      <c r="D1472" s="39" t="s">
        <v>424</v>
      </c>
      <c r="E1472" s="40">
        <v>77</v>
      </c>
      <c r="F1472" s="40">
        <v>0</v>
      </c>
      <c r="G1472" s="40">
        <v>70</v>
      </c>
      <c r="H1472" s="40">
        <v>7</v>
      </c>
      <c r="I1472" s="40">
        <v>0</v>
      </c>
      <c r="J1472" s="40">
        <v>6</v>
      </c>
      <c r="K1472" s="40">
        <v>30</v>
      </c>
      <c r="L1472" s="40">
        <v>29</v>
      </c>
      <c r="M1472" s="40">
        <v>0</v>
      </c>
      <c r="N1472" s="40">
        <v>0</v>
      </c>
      <c r="O1472" s="40">
        <v>0</v>
      </c>
      <c r="P1472" s="39" t="s">
        <v>29</v>
      </c>
      <c r="Q1472" s="39" t="s">
        <v>945</v>
      </c>
      <c r="R1472" s="39" t="s">
        <v>38</v>
      </c>
      <c r="S1472" s="39" t="s">
        <v>29</v>
      </c>
      <c r="T1472" s="39" t="s">
        <v>1467</v>
      </c>
      <c r="U1472" s="39" t="s">
        <v>298</v>
      </c>
      <c r="V1472" s="39" t="s">
        <v>29</v>
      </c>
      <c r="W1472" s="39" t="s">
        <v>29</v>
      </c>
      <c r="X1472" s="39" t="s">
        <v>29</v>
      </c>
      <c r="Y1472" s="39" t="s">
        <v>29</v>
      </c>
      <c r="Z1472" s="39" t="s">
        <v>1466</v>
      </c>
      <c r="AA1472" s="39" t="s">
        <v>428</v>
      </c>
      <c r="AB1472" s="39" t="s">
        <v>555</v>
      </c>
      <c r="AC1472" s="39" t="s">
        <v>1096</v>
      </c>
    </row>
    <row r="1473" spans="1:29">
      <c r="A1473" s="39" t="s">
        <v>1090</v>
      </c>
      <c r="B1473" s="39" t="s">
        <v>550</v>
      </c>
      <c r="C1473" s="39" t="s">
        <v>603</v>
      </c>
      <c r="D1473" s="39" t="s">
        <v>604</v>
      </c>
      <c r="E1473" s="40">
        <v>52</v>
      </c>
      <c r="F1473" s="40">
        <v>0</v>
      </c>
      <c r="G1473" s="40">
        <v>44</v>
      </c>
      <c r="H1473" s="40">
        <v>4</v>
      </c>
      <c r="I1473" s="40">
        <v>4</v>
      </c>
      <c r="J1473" s="40">
        <v>6</v>
      </c>
      <c r="K1473" s="40">
        <v>15</v>
      </c>
      <c r="L1473" s="40">
        <v>24</v>
      </c>
      <c r="M1473" s="40">
        <v>0</v>
      </c>
      <c r="N1473" s="40">
        <v>0</v>
      </c>
      <c r="O1473" s="40">
        <v>0</v>
      </c>
      <c r="P1473" s="39" t="s">
        <v>29</v>
      </c>
      <c r="Q1473" s="39" t="s">
        <v>1063</v>
      </c>
      <c r="R1473" s="39" t="s">
        <v>82</v>
      </c>
      <c r="S1473" s="39" t="s">
        <v>369</v>
      </c>
      <c r="T1473" s="39" t="s">
        <v>752</v>
      </c>
      <c r="U1473" s="39" t="s">
        <v>48</v>
      </c>
      <c r="V1473" s="39" t="s">
        <v>369</v>
      </c>
      <c r="W1473" s="39" t="s">
        <v>29</v>
      </c>
      <c r="X1473" s="39" t="s">
        <v>29</v>
      </c>
      <c r="Y1473" s="39" t="s">
        <v>369</v>
      </c>
      <c r="Z1473" s="39" t="s">
        <v>605</v>
      </c>
      <c r="AA1473" s="39" t="s">
        <v>606</v>
      </c>
      <c r="AB1473" s="39" t="s">
        <v>555</v>
      </c>
      <c r="AC1473" s="39" t="s">
        <v>1096</v>
      </c>
    </row>
    <row r="1474" spans="1:29">
      <c r="A1474" s="39" t="s">
        <v>1090</v>
      </c>
      <c r="B1474" s="39" t="s">
        <v>550</v>
      </c>
      <c r="C1474" s="39" t="s">
        <v>607</v>
      </c>
      <c r="D1474" s="39" t="s">
        <v>604</v>
      </c>
      <c r="E1474" s="40">
        <v>62</v>
      </c>
      <c r="F1474" s="40">
        <v>0</v>
      </c>
      <c r="G1474" s="40">
        <v>47</v>
      </c>
      <c r="H1474" s="40">
        <v>8</v>
      </c>
      <c r="I1474" s="40">
        <v>7</v>
      </c>
      <c r="J1474" s="40">
        <v>12</v>
      </c>
      <c r="K1474" s="40">
        <v>12</v>
      </c>
      <c r="L1474" s="40">
        <v>34</v>
      </c>
      <c r="M1474" s="40">
        <v>0</v>
      </c>
      <c r="N1474" s="40">
        <v>0</v>
      </c>
      <c r="O1474" s="40">
        <v>0</v>
      </c>
      <c r="P1474" s="39" t="s">
        <v>29</v>
      </c>
      <c r="Q1474" s="39" t="s">
        <v>1468</v>
      </c>
      <c r="R1474" s="39" t="s">
        <v>72</v>
      </c>
      <c r="S1474" s="39" t="s">
        <v>978</v>
      </c>
      <c r="T1474" s="39" t="s">
        <v>1469</v>
      </c>
      <c r="U1474" s="39" t="s">
        <v>184</v>
      </c>
      <c r="V1474" s="39" t="s">
        <v>978</v>
      </c>
      <c r="W1474" s="39" t="s">
        <v>29</v>
      </c>
      <c r="X1474" s="39" t="s">
        <v>29</v>
      </c>
      <c r="Y1474" s="39" t="s">
        <v>978</v>
      </c>
      <c r="Z1474" s="39" t="s">
        <v>605</v>
      </c>
      <c r="AA1474" s="39" t="s">
        <v>608</v>
      </c>
      <c r="AB1474" s="39" t="s">
        <v>555</v>
      </c>
      <c r="AC1474" s="39" t="s">
        <v>1096</v>
      </c>
    </row>
    <row r="1475" spans="1:29">
      <c r="A1475" s="39" t="s">
        <v>1090</v>
      </c>
      <c r="B1475" s="39" t="s">
        <v>550</v>
      </c>
      <c r="C1475" s="39" t="s">
        <v>612</v>
      </c>
      <c r="D1475" s="39" t="s">
        <v>613</v>
      </c>
      <c r="E1475" s="40">
        <v>51</v>
      </c>
      <c r="F1475" s="40">
        <v>1</v>
      </c>
      <c r="G1475" s="40">
        <v>43</v>
      </c>
      <c r="H1475" s="40">
        <v>6</v>
      </c>
      <c r="I1475" s="40">
        <v>1</v>
      </c>
      <c r="J1475" s="40">
        <v>7</v>
      </c>
      <c r="K1475" s="40">
        <v>16</v>
      </c>
      <c r="L1475" s="40">
        <v>18</v>
      </c>
      <c r="M1475" s="40">
        <v>0</v>
      </c>
      <c r="N1475" s="40">
        <v>0</v>
      </c>
      <c r="O1475" s="40">
        <v>0</v>
      </c>
      <c r="P1475" s="39" t="s">
        <v>1056</v>
      </c>
      <c r="Q1475" s="39" t="s">
        <v>1470</v>
      </c>
      <c r="R1475" s="39" t="s">
        <v>59</v>
      </c>
      <c r="S1475" s="39" t="s">
        <v>1056</v>
      </c>
      <c r="T1475" s="39" t="s">
        <v>728</v>
      </c>
      <c r="U1475" s="39" t="s">
        <v>163</v>
      </c>
      <c r="V1475" s="39" t="s">
        <v>1056</v>
      </c>
      <c r="W1475" s="39" t="s">
        <v>29</v>
      </c>
      <c r="X1475" s="39" t="s">
        <v>29</v>
      </c>
      <c r="Y1475" s="39" t="s">
        <v>1056</v>
      </c>
      <c r="Z1475" s="39" t="s">
        <v>615</v>
      </c>
      <c r="AA1475" s="39" t="s">
        <v>616</v>
      </c>
      <c r="AB1475" s="39" t="s">
        <v>555</v>
      </c>
      <c r="AC1475" s="39" t="s">
        <v>1096</v>
      </c>
    </row>
    <row r="1476" spans="1:29">
      <c r="A1476" s="39" t="s">
        <v>1090</v>
      </c>
      <c r="B1476" s="39" t="s">
        <v>550</v>
      </c>
      <c r="C1476" s="39" t="s">
        <v>617</v>
      </c>
      <c r="D1476" s="39" t="s">
        <v>604</v>
      </c>
      <c r="E1476" s="40">
        <v>42</v>
      </c>
      <c r="F1476" s="40">
        <v>0</v>
      </c>
      <c r="G1476" s="40">
        <v>36</v>
      </c>
      <c r="H1476" s="40">
        <v>3</v>
      </c>
      <c r="I1476" s="40">
        <v>3</v>
      </c>
      <c r="J1476" s="40">
        <v>5</v>
      </c>
      <c r="K1476" s="40">
        <v>3</v>
      </c>
      <c r="L1476" s="40">
        <v>31</v>
      </c>
      <c r="M1476" s="40">
        <v>0</v>
      </c>
      <c r="N1476" s="40">
        <v>0</v>
      </c>
      <c r="O1476" s="40">
        <v>0</v>
      </c>
      <c r="P1476" s="39" t="s">
        <v>29</v>
      </c>
      <c r="Q1476" s="39" t="s">
        <v>962</v>
      </c>
      <c r="R1476" s="39" t="s">
        <v>97</v>
      </c>
      <c r="S1476" s="39" t="s">
        <v>614</v>
      </c>
      <c r="T1476" s="39" t="s">
        <v>1471</v>
      </c>
      <c r="U1476" s="39" t="s">
        <v>97</v>
      </c>
      <c r="V1476" s="39" t="s">
        <v>614</v>
      </c>
      <c r="W1476" s="39" t="s">
        <v>29</v>
      </c>
      <c r="X1476" s="39" t="s">
        <v>29</v>
      </c>
      <c r="Y1476" s="39" t="s">
        <v>614</v>
      </c>
      <c r="Z1476" s="39" t="s">
        <v>605</v>
      </c>
      <c r="AA1476" s="39" t="s">
        <v>619</v>
      </c>
      <c r="AB1476" s="39" t="s">
        <v>555</v>
      </c>
      <c r="AC1476" s="39" t="s">
        <v>1096</v>
      </c>
    </row>
    <row r="1477" spans="1:29">
      <c r="A1477" s="39" t="s">
        <v>1090</v>
      </c>
      <c r="B1477" s="39" t="s">
        <v>550</v>
      </c>
      <c r="C1477" s="39" t="s">
        <v>620</v>
      </c>
      <c r="D1477" s="39" t="s">
        <v>574</v>
      </c>
      <c r="E1477" s="40">
        <v>47</v>
      </c>
      <c r="F1477" s="40">
        <v>0</v>
      </c>
      <c r="G1477" s="40">
        <v>44</v>
      </c>
      <c r="H1477" s="40">
        <v>2</v>
      </c>
      <c r="I1477" s="40">
        <v>1</v>
      </c>
      <c r="J1477" s="40">
        <v>3</v>
      </c>
      <c r="K1477" s="40">
        <v>5</v>
      </c>
      <c r="L1477" s="40">
        <v>26</v>
      </c>
      <c r="M1477" s="40">
        <v>0</v>
      </c>
      <c r="N1477" s="40">
        <v>0</v>
      </c>
      <c r="O1477" s="40">
        <v>0</v>
      </c>
      <c r="P1477" s="39" t="s">
        <v>29</v>
      </c>
      <c r="Q1477" s="39" t="s">
        <v>1472</v>
      </c>
      <c r="R1477" s="39" t="s">
        <v>53</v>
      </c>
      <c r="S1477" s="39" t="s">
        <v>624</v>
      </c>
      <c r="T1477" s="39" t="s">
        <v>55</v>
      </c>
      <c r="U1477" s="39" t="s">
        <v>46</v>
      </c>
      <c r="V1477" s="39" t="s">
        <v>624</v>
      </c>
      <c r="W1477" s="39" t="s">
        <v>29</v>
      </c>
      <c r="X1477" s="39" t="s">
        <v>29</v>
      </c>
      <c r="Y1477" s="39" t="s">
        <v>624</v>
      </c>
      <c r="Z1477" s="39" t="s">
        <v>576</v>
      </c>
      <c r="AA1477" s="39" t="s">
        <v>621</v>
      </c>
      <c r="AB1477" s="39" t="s">
        <v>555</v>
      </c>
      <c r="AC1477" s="39" t="s">
        <v>1096</v>
      </c>
    </row>
    <row r="1478" spans="1:29">
      <c r="A1478" s="39" t="s">
        <v>1090</v>
      </c>
      <c r="B1478" s="39" t="s">
        <v>550</v>
      </c>
      <c r="C1478" s="39" t="s">
        <v>622</v>
      </c>
      <c r="D1478" s="39" t="s">
        <v>623</v>
      </c>
      <c r="E1478" s="40">
        <v>64</v>
      </c>
      <c r="F1478" s="40">
        <v>0</v>
      </c>
      <c r="G1478" s="40">
        <v>60</v>
      </c>
      <c r="H1478" s="40">
        <v>4</v>
      </c>
      <c r="I1478" s="40">
        <v>0</v>
      </c>
      <c r="J1478" s="40">
        <v>4</v>
      </c>
      <c r="K1478" s="40">
        <v>12</v>
      </c>
      <c r="L1478" s="40">
        <v>38</v>
      </c>
      <c r="M1478" s="40">
        <v>0</v>
      </c>
      <c r="N1478" s="40">
        <v>0</v>
      </c>
      <c r="O1478" s="40">
        <v>0</v>
      </c>
      <c r="P1478" s="39" t="s">
        <v>29</v>
      </c>
      <c r="Q1478" s="39" t="s">
        <v>1010</v>
      </c>
      <c r="R1478" s="39" t="s">
        <v>40</v>
      </c>
      <c r="S1478" s="39" t="s">
        <v>29</v>
      </c>
      <c r="T1478" s="39" t="s">
        <v>162</v>
      </c>
      <c r="U1478" s="39" t="s">
        <v>184</v>
      </c>
      <c r="V1478" s="39" t="s">
        <v>29</v>
      </c>
      <c r="W1478" s="39" t="s">
        <v>29</v>
      </c>
      <c r="X1478" s="39" t="s">
        <v>29</v>
      </c>
      <c r="Y1478" s="39" t="s">
        <v>29</v>
      </c>
      <c r="Z1478" s="39" t="s">
        <v>1473</v>
      </c>
      <c r="AA1478" s="39" t="s">
        <v>625</v>
      </c>
      <c r="AB1478" s="39" t="s">
        <v>555</v>
      </c>
      <c r="AC1478" s="39" t="s">
        <v>1096</v>
      </c>
    </row>
    <row r="1479" spans="1:29">
      <c r="A1479" s="39" t="s">
        <v>1090</v>
      </c>
      <c r="B1479" s="39" t="s">
        <v>550</v>
      </c>
      <c r="C1479" s="39" t="s">
        <v>626</v>
      </c>
      <c r="D1479" s="39" t="s">
        <v>627</v>
      </c>
      <c r="E1479" s="40">
        <v>104</v>
      </c>
      <c r="F1479" s="40">
        <v>0</v>
      </c>
      <c r="G1479" s="40">
        <v>77</v>
      </c>
      <c r="H1479" s="40">
        <v>27</v>
      </c>
      <c r="I1479" s="40">
        <v>0</v>
      </c>
      <c r="J1479" s="40">
        <v>21</v>
      </c>
      <c r="K1479" s="40">
        <v>32</v>
      </c>
      <c r="L1479" s="40">
        <v>29</v>
      </c>
      <c r="M1479" s="40">
        <v>0</v>
      </c>
      <c r="N1479" s="40">
        <v>0</v>
      </c>
      <c r="O1479" s="40">
        <v>0</v>
      </c>
      <c r="P1479" s="39" t="s">
        <v>29</v>
      </c>
      <c r="Q1479" s="39" t="s">
        <v>1474</v>
      </c>
      <c r="R1479" s="39" t="s">
        <v>318</v>
      </c>
      <c r="S1479" s="39" t="s">
        <v>29</v>
      </c>
      <c r="T1479" s="39" t="s">
        <v>1475</v>
      </c>
      <c r="U1479" s="39" t="s">
        <v>163</v>
      </c>
      <c r="V1479" s="39" t="s">
        <v>29</v>
      </c>
      <c r="W1479" s="39" t="s">
        <v>29</v>
      </c>
      <c r="X1479" s="39" t="s">
        <v>29</v>
      </c>
      <c r="Y1479" s="39" t="s">
        <v>29</v>
      </c>
      <c r="Z1479" s="39" t="s">
        <v>628</v>
      </c>
      <c r="AA1479" s="39" t="s">
        <v>629</v>
      </c>
      <c r="AB1479" s="39" t="s">
        <v>555</v>
      </c>
      <c r="AC1479" s="39" t="s">
        <v>1096</v>
      </c>
    </row>
    <row r="1480" spans="1:29">
      <c r="A1480" s="39" t="s">
        <v>1090</v>
      </c>
      <c r="B1480" s="39" t="s">
        <v>550</v>
      </c>
      <c r="C1480" s="39" t="s">
        <v>634</v>
      </c>
      <c r="D1480" s="39" t="s">
        <v>635</v>
      </c>
      <c r="E1480" s="40">
        <v>23</v>
      </c>
      <c r="F1480" s="40">
        <v>0</v>
      </c>
      <c r="G1480" s="40">
        <v>21</v>
      </c>
      <c r="H1480" s="40">
        <v>0</v>
      </c>
      <c r="I1480" s="40">
        <v>2</v>
      </c>
      <c r="J1480" s="40">
        <v>2</v>
      </c>
      <c r="K1480" s="40">
        <v>7</v>
      </c>
      <c r="L1480" s="40">
        <v>13</v>
      </c>
      <c r="M1480" s="40">
        <v>0</v>
      </c>
      <c r="N1480" s="40">
        <v>0</v>
      </c>
      <c r="O1480" s="40">
        <v>0</v>
      </c>
      <c r="P1480" s="39" t="s">
        <v>29</v>
      </c>
      <c r="Q1480" s="39" t="s">
        <v>1064</v>
      </c>
      <c r="R1480" s="39" t="s">
        <v>29</v>
      </c>
      <c r="S1480" s="39" t="s">
        <v>543</v>
      </c>
      <c r="T1480" s="39" t="s">
        <v>543</v>
      </c>
      <c r="U1480" s="39" t="s">
        <v>94</v>
      </c>
      <c r="V1480" s="39" t="s">
        <v>543</v>
      </c>
      <c r="W1480" s="39" t="s">
        <v>29</v>
      </c>
      <c r="X1480" s="39" t="s">
        <v>29</v>
      </c>
      <c r="Y1480" s="39" t="s">
        <v>543</v>
      </c>
      <c r="Z1480" s="39" t="s">
        <v>1476</v>
      </c>
      <c r="AA1480" s="39" t="s">
        <v>636</v>
      </c>
      <c r="AB1480" s="39" t="s">
        <v>555</v>
      </c>
      <c r="AC1480" s="39" t="s">
        <v>1096</v>
      </c>
    </row>
    <row r="1481" spans="1:29">
      <c r="A1481" s="39" t="s">
        <v>1090</v>
      </c>
      <c r="B1481" s="39" t="s">
        <v>550</v>
      </c>
      <c r="C1481" s="39" t="s">
        <v>711</v>
      </c>
      <c r="D1481" s="39" t="s">
        <v>623</v>
      </c>
      <c r="E1481" s="40">
        <v>1</v>
      </c>
      <c r="F1481" s="40">
        <v>1</v>
      </c>
      <c r="G1481" s="40">
        <v>0</v>
      </c>
      <c r="H1481" s="40">
        <v>0</v>
      </c>
      <c r="I1481" s="40">
        <v>0</v>
      </c>
      <c r="J1481" s="40">
        <v>0</v>
      </c>
      <c r="K1481" s="40">
        <v>0</v>
      </c>
      <c r="L1481" s="40">
        <v>0</v>
      </c>
      <c r="M1481" s="40">
        <v>0</v>
      </c>
      <c r="N1481" s="40">
        <v>0</v>
      </c>
      <c r="O1481" s="40">
        <v>0</v>
      </c>
      <c r="P1481" s="39" t="s">
        <v>75</v>
      </c>
      <c r="Q1481" s="39" t="s">
        <v>29</v>
      </c>
      <c r="R1481" s="39" t="s">
        <v>29</v>
      </c>
      <c r="S1481" s="39" t="s">
        <v>29</v>
      </c>
      <c r="T1481" s="39" t="s">
        <v>29</v>
      </c>
      <c r="U1481" s="39" t="s">
        <v>29</v>
      </c>
      <c r="V1481" s="39" t="s">
        <v>29</v>
      </c>
      <c r="W1481" s="39" t="s">
        <v>29</v>
      </c>
      <c r="X1481" s="39" t="s">
        <v>29</v>
      </c>
      <c r="Y1481" s="39" t="s">
        <v>29</v>
      </c>
      <c r="Z1481" s="39" t="s">
        <v>1473</v>
      </c>
      <c r="AA1481" s="39" t="s">
        <v>712</v>
      </c>
      <c r="AB1481" s="39" t="s">
        <v>555</v>
      </c>
      <c r="AC1481" s="39" t="s">
        <v>1096</v>
      </c>
    </row>
    <row r="1482" spans="1:29">
      <c r="A1482" s="39" t="s">
        <v>1090</v>
      </c>
      <c r="B1482" s="39" t="s">
        <v>550</v>
      </c>
      <c r="C1482" s="39" t="s">
        <v>640</v>
      </c>
      <c r="D1482" s="39" t="s">
        <v>556</v>
      </c>
      <c r="E1482" s="40">
        <v>42</v>
      </c>
      <c r="F1482" s="40">
        <v>0</v>
      </c>
      <c r="G1482" s="40">
        <v>37</v>
      </c>
      <c r="H1482" s="40">
        <v>2</v>
      </c>
      <c r="I1482" s="40">
        <v>3</v>
      </c>
      <c r="J1482" s="40">
        <v>4</v>
      </c>
      <c r="K1482" s="40">
        <v>5</v>
      </c>
      <c r="L1482" s="40">
        <v>22</v>
      </c>
      <c r="M1482" s="40">
        <v>0</v>
      </c>
      <c r="N1482" s="40">
        <v>0</v>
      </c>
      <c r="O1482" s="40">
        <v>0</v>
      </c>
      <c r="P1482" s="39" t="s">
        <v>29</v>
      </c>
      <c r="Q1482" s="39" t="s">
        <v>1477</v>
      </c>
      <c r="R1482" s="39" t="s">
        <v>30</v>
      </c>
      <c r="S1482" s="39" t="s">
        <v>614</v>
      </c>
      <c r="T1482" s="39" t="s">
        <v>963</v>
      </c>
      <c r="U1482" s="39" t="s">
        <v>59</v>
      </c>
      <c r="V1482" s="39" t="s">
        <v>614</v>
      </c>
      <c r="W1482" s="39" t="s">
        <v>29</v>
      </c>
      <c r="X1482" s="39" t="s">
        <v>29</v>
      </c>
      <c r="Y1482" s="39" t="s">
        <v>614</v>
      </c>
      <c r="Z1482" s="39" t="s">
        <v>558</v>
      </c>
      <c r="AA1482" s="39" t="s">
        <v>559</v>
      </c>
      <c r="AB1482" s="39" t="s">
        <v>555</v>
      </c>
      <c r="AC1482" s="39" t="s">
        <v>1096</v>
      </c>
    </row>
    <row r="1483" spans="1:29">
      <c r="A1483" s="39" t="s">
        <v>1090</v>
      </c>
      <c r="B1483" s="39" t="s">
        <v>550</v>
      </c>
      <c r="C1483" s="39" t="s">
        <v>641</v>
      </c>
      <c r="D1483" s="39" t="s">
        <v>609</v>
      </c>
      <c r="E1483" s="40">
        <v>90</v>
      </c>
      <c r="F1483" s="40">
        <v>0</v>
      </c>
      <c r="G1483" s="40">
        <v>83</v>
      </c>
      <c r="H1483" s="40">
        <v>5</v>
      </c>
      <c r="I1483" s="40">
        <v>2</v>
      </c>
      <c r="J1483" s="40">
        <v>6</v>
      </c>
      <c r="K1483" s="40">
        <v>17</v>
      </c>
      <c r="L1483" s="40">
        <v>50</v>
      </c>
      <c r="M1483" s="40">
        <v>0</v>
      </c>
      <c r="N1483" s="40">
        <v>0</v>
      </c>
      <c r="O1483" s="40">
        <v>0</v>
      </c>
      <c r="P1483" s="39" t="s">
        <v>29</v>
      </c>
      <c r="Q1483" s="39" t="s">
        <v>1478</v>
      </c>
      <c r="R1483" s="39" t="s">
        <v>40</v>
      </c>
      <c r="S1483" s="39" t="s">
        <v>131</v>
      </c>
      <c r="T1483" s="39" t="s">
        <v>935</v>
      </c>
      <c r="U1483" s="39" t="s">
        <v>184</v>
      </c>
      <c r="V1483" s="39" t="s">
        <v>131</v>
      </c>
      <c r="W1483" s="39" t="s">
        <v>29</v>
      </c>
      <c r="X1483" s="39" t="s">
        <v>29</v>
      </c>
      <c r="Y1483" s="39" t="s">
        <v>131</v>
      </c>
      <c r="Z1483" s="39" t="s">
        <v>610</v>
      </c>
      <c r="AA1483" s="39" t="s">
        <v>611</v>
      </c>
      <c r="AB1483" s="39" t="s">
        <v>555</v>
      </c>
      <c r="AC1483" s="39" t="s">
        <v>1096</v>
      </c>
    </row>
    <row r="1484" spans="1:29">
      <c r="A1484" s="39" t="s">
        <v>1090</v>
      </c>
      <c r="B1484" s="39" t="s">
        <v>550</v>
      </c>
      <c r="C1484" s="39" t="s">
        <v>642</v>
      </c>
      <c r="D1484" s="39" t="s">
        <v>643</v>
      </c>
      <c r="E1484" s="40">
        <v>41</v>
      </c>
      <c r="F1484" s="40">
        <v>0</v>
      </c>
      <c r="G1484" s="40">
        <v>36</v>
      </c>
      <c r="H1484" s="40">
        <v>2</v>
      </c>
      <c r="I1484" s="40">
        <v>3</v>
      </c>
      <c r="J1484" s="40">
        <v>3</v>
      </c>
      <c r="K1484" s="40">
        <v>10</v>
      </c>
      <c r="L1484" s="40">
        <v>22</v>
      </c>
      <c r="M1484" s="40">
        <v>0</v>
      </c>
      <c r="N1484" s="40">
        <v>0</v>
      </c>
      <c r="O1484" s="40">
        <v>0</v>
      </c>
      <c r="P1484" s="39" t="s">
        <v>29</v>
      </c>
      <c r="Q1484" s="39" t="s">
        <v>1312</v>
      </c>
      <c r="R1484" s="39" t="s">
        <v>30</v>
      </c>
      <c r="S1484" s="39" t="s">
        <v>1479</v>
      </c>
      <c r="T1484" s="39" t="s">
        <v>1479</v>
      </c>
      <c r="U1484" s="39" t="s">
        <v>151</v>
      </c>
      <c r="V1484" s="39" t="s">
        <v>1479</v>
      </c>
      <c r="W1484" s="39" t="s">
        <v>29</v>
      </c>
      <c r="X1484" s="39" t="s">
        <v>29</v>
      </c>
      <c r="Y1484" s="39" t="s">
        <v>1479</v>
      </c>
      <c r="Z1484" s="39" t="s">
        <v>644</v>
      </c>
      <c r="AA1484" s="39" t="s">
        <v>645</v>
      </c>
      <c r="AB1484" s="39" t="s">
        <v>555</v>
      </c>
      <c r="AC1484" s="39" t="s">
        <v>1096</v>
      </c>
    </row>
    <row r="1485" spans="1:29">
      <c r="A1485" s="39" t="s">
        <v>1090</v>
      </c>
      <c r="B1485" s="39" t="s">
        <v>550</v>
      </c>
      <c r="C1485" s="39" t="s">
        <v>646</v>
      </c>
      <c r="D1485" s="39" t="s">
        <v>637</v>
      </c>
      <c r="E1485" s="40">
        <v>36</v>
      </c>
      <c r="F1485" s="40">
        <v>0</v>
      </c>
      <c r="G1485" s="40">
        <v>32</v>
      </c>
      <c r="H1485" s="40">
        <v>1</v>
      </c>
      <c r="I1485" s="40">
        <v>3</v>
      </c>
      <c r="J1485" s="40">
        <v>4</v>
      </c>
      <c r="K1485" s="40">
        <v>7</v>
      </c>
      <c r="L1485" s="40">
        <v>21</v>
      </c>
      <c r="M1485" s="40">
        <v>0</v>
      </c>
      <c r="N1485" s="40">
        <v>0</v>
      </c>
      <c r="O1485" s="40">
        <v>0</v>
      </c>
      <c r="P1485" s="39" t="s">
        <v>29</v>
      </c>
      <c r="Q1485" s="39" t="s">
        <v>1070</v>
      </c>
      <c r="R1485" s="39" t="s">
        <v>934</v>
      </c>
      <c r="S1485" s="39" t="s">
        <v>392</v>
      </c>
      <c r="T1485" s="39" t="s">
        <v>931</v>
      </c>
      <c r="U1485" s="39" t="s">
        <v>184</v>
      </c>
      <c r="V1485" s="39" t="s">
        <v>392</v>
      </c>
      <c r="W1485" s="39" t="s">
        <v>29</v>
      </c>
      <c r="X1485" s="39" t="s">
        <v>29</v>
      </c>
      <c r="Y1485" s="39" t="s">
        <v>392</v>
      </c>
      <c r="Z1485" s="39" t="s">
        <v>638</v>
      </c>
      <c r="AA1485" s="39" t="s">
        <v>639</v>
      </c>
      <c r="AB1485" s="39" t="s">
        <v>555</v>
      </c>
      <c r="AC1485" s="39" t="s">
        <v>1096</v>
      </c>
    </row>
    <row r="1486" spans="1:29">
      <c r="A1486" s="39" t="s">
        <v>1090</v>
      </c>
      <c r="B1486" s="39" t="s">
        <v>550</v>
      </c>
      <c r="C1486" s="39" t="s">
        <v>648</v>
      </c>
      <c r="D1486" s="39" t="s">
        <v>596</v>
      </c>
      <c r="E1486" s="40">
        <v>61</v>
      </c>
      <c r="F1486" s="40">
        <v>1</v>
      </c>
      <c r="G1486" s="40">
        <v>54</v>
      </c>
      <c r="H1486" s="40">
        <v>4</v>
      </c>
      <c r="I1486" s="40">
        <v>2</v>
      </c>
      <c r="J1486" s="40">
        <v>5</v>
      </c>
      <c r="K1486" s="40">
        <v>8</v>
      </c>
      <c r="L1486" s="40">
        <v>37</v>
      </c>
      <c r="M1486" s="40">
        <v>0</v>
      </c>
      <c r="N1486" s="40">
        <v>0</v>
      </c>
      <c r="O1486" s="40">
        <v>0</v>
      </c>
      <c r="P1486" s="39" t="s">
        <v>1433</v>
      </c>
      <c r="Q1486" s="39" t="s">
        <v>950</v>
      </c>
      <c r="R1486" s="39" t="s">
        <v>97</v>
      </c>
      <c r="S1486" s="39" t="s">
        <v>951</v>
      </c>
      <c r="T1486" s="39" t="s">
        <v>1480</v>
      </c>
      <c r="U1486" s="39" t="s">
        <v>72</v>
      </c>
      <c r="V1486" s="39" t="s">
        <v>951</v>
      </c>
      <c r="W1486" s="39" t="s">
        <v>29</v>
      </c>
      <c r="X1486" s="39" t="s">
        <v>29</v>
      </c>
      <c r="Y1486" s="39" t="s">
        <v>951</v>
      </c>
      <c r="Z1486" s="39" t="s">
        <v>597</v>
      </c>
      <c r="AA1486" s="39" t="s">
        <v>598</v>
      </c>
      <c r="AB1486" s="39" t="s">
        <v>555</v>
      </c>
      <c r="AC1486" s="39" t="s">
        <v>1096</v>
      </c>
    </row>
    <row r="1487" spans="1:29">
      <c r="A1487" s="39" t="s">
        <v>1090</v>
      </c>
      <c r="B1487" s="39" t="s">
        <v>550</v>
      </c>
      <c r="C1487" s="39" t="s">
        <v>649</v>
      </c>
      <c r="D1487" s="39" t="s">
        <v>630</v>
      </c>
      <c r="E1487" s="40">
        <v>59</v>
      </c>
      <c r="F1487" s="40">
        <v>1</v>
      </c>
      <c r="G1487" s="40">
        <v>47</v>
      </c>
      <c r="H1487" s="40">
        <v>9</v>
      </c>
      <c r="I1487" s="40">
        <v>2</v>
      </c>
      <c r="J1487" s="40">
        <v>7</v>
      </c>
      <c r="K1487" s="40">
        <v>12</v>
      </c>
      <c r="L1487" s="40">
        <v>33</v>
      </c>
      <c r="M1487" s="40">
        <v>0</v>
      </c>
      <c r="N1487" s="40">
        <v>0</v>
      </c>
      <c r="O1487" s="40">
        <v>0</v>
      </c>
      <c r="P1487" s="39" t="s">
        <v>1310</v>
      </c>
      <c r="Q1487" s="39" t="s">
        <v>1481</v>
      </c>
      <c r="R1487" s="39" t="s">
        <v>173</v>
      </c>
      <c r="S1487" s="39" t="s">
        <v>1067</v>
      </c>
      <c r="T1487" s="39" t="s">
        <v>1482</v>
      </c>
      <c r="U1487" s="39" t="s">
        <v>68</v>
      </c>
      <c r="V1487" s="39" t="s">
        <v>1067</v>
      </c>
      <c r="W1487" s="39" t="s">
        <v>29</v>
      </c>
      <c r="X1487" s="39" t="s">
        <v>29</v>
      </c>
      <c r="Y1487" s="39" t="s">
        <v>1067</v>
      </c>
      <c r="Z1487" s="39" t="s">
        <v>632</v>
      </c>
      <c r="AA1487" s="39" t="s">
        <v>633</v>
      </c>
      <c r="AB1487" s="39" t="s">
        <v>555</v>
      </c>
      <c r="AC1487" s="39" t="s">
        <v>1096</v>
      </c>
    </row>
    <row r="1488" spans="1:29">
      <c r="A1488" s="39" t="s">
        <v>1090</v>
      </c>
      <c r="B1488" s="39" t="s">
        <v>550</v>
      </c>
      <c r="C1488" s="39" t="s">
        <v>650</v>
      </c>
      <c r="D1488" s="39" t="s">
        <v>585</v>
      </c>
      <c r="E1488" s="40">
        <v>48</v>
      </c>
      <c r="F1488" s="40">
        <v>1</v>
      </c>
      <c r="G1488" s="40">
        <v>35</v>
      </c>
      <c r="H1488" s="40">
        <v>11</v>
      </c>
      <c r="I1488" s="40">
        <v>1</v>
      </c>
      <c r="J1488" s="40">
        <v>10</v>
      </c>
      <c r="K1488" s="40">
        <v>17</v>
      </c>
      <c r="L1488" s="40">
        <v>16</v>
      </c>
      <c r="M1488" s="40">
        <v>0</v>
      </c>
      <c r="N1488" s="40">
        <v>0</v>
      </c>
      <c r="O1488" s="40">
        <v>0</v>
      </c>
      <c r="P1488" s="39" t="s">
        <v>710</v>
      </c>
      <c r="Q1488" s="39" t="s">
        <v>1483</v>
      </c>
      <c r="R1488" s="39" t="s">
        <v>170</v>
      </c>
      <c r="S1488" s="39" t="s">
        <v>710</v>
      </c>
      <c r="T1488" s="39" t="s">
        <v>1484</v>
      </c>
      <c r="U1488" s="39" t="s">
        <v>247</v>
      </c>
      <c r="V1488" s="39" t="s">
        <v>710</v>
      </c>
      <c r="W1488" s="39" t="s">
        <v>29</v>
      </c>
      <c r="X1488" s="39" t="s">
        <v>29</v>
      </c>
      <c r="Y1488" s="39" t="s">
        <v>710</v>
      </c>
      <c r="Z1488" s="39" t="s">
        <v>586</v>
      </c>
      <c r="AA1488" s="39" t="s">
        <v>587</v>
      </c>
      <c r="AB1488" s="39" t="s">
        <v>555</v>
      </c>
      <c r="AC1488" s="39" t="s">
        <v>1096</v>
      </c>
    </row>
    <row r="1489" spans="1:29">
      <c r="A1489" s="39" t="s">
        <v>1090</v>
      </c>
      <c r="B1489" s="39" t="s">
        <v>550</v>
      </c>
      <c r="C1489" s="39" t="s">
        <v>1074</v>
      </c>
      <c r="D1489" s="39" t="s">
        <v>600</v>
      </c>
      <c r="E1489" s="40">
        <v>8</v>
      </c>
      <c r="F1489" s="40">
        <v>8</v>
      </c>
      <c r="G1489" s="40">
        <v>0</v>
      </c>
      <c r="H1489" s="40">
        <v>0</v>
      </c>
      <c r="I1489" s="40">
        <v>0</v>
      </c>
      <c r="J1489" s="40">
        <v>0</v>
      </c>
      <c r="K1489" s="40">
        <v>0</v>
      </c>
      <c r="L1489" s="40">
        <v>0</v>
      </c>
      <c r="M1489" s="40">
        <v>0</v>
      </c>
      <c r="N1489" s="40">
        <v>0</v>
      </c>
      <c r="O1489" s="40">
        <v>0</v>
      </c>
      <c r="P1489" s="39" t="s">
        <v>75</v>
      </c>
      <c r="Q1489" s="39" t="s">
        <v>29</v>
      </c>
      <c r="R1489" s="39" t="s">
        <v>29</v>
      </c>
      <c r="S1489" s="39" t="s">
        <v>29</v>
      </c>
      <c r="T1489" s="39" t="s">
        <v>29</v>
      </c>
      <c r="U1489" s="39" t="s">
        <v>29</v>
      </c>
      <c r="V1489" s="39" t="s">
        <v>29</v>
      </c>
      <c r="W1489" s="39" t="s">
        <v>29</v>
      </c>
      <c r="X1489" s="39" t="s">
        <v>29</v>
      </c>
      <c r="Y1489" s="39" t="s">
        <v>29</v>
      </c>
      <c r="Z1489" s="39" t="s">
        <v>601</v>
      </c>
      <c r="AA1489" s="39" t="s">
        <v>1075</v>
      </c>
      <c r="AB1489" s="39" t="s">
        <v>555</v>
      </c>
      <c r="AC1489" s="39" t="s">
        <v>1096</v>
      </c>
    </row>
    <row r="1490" spans="1:29">
      <c r="A1490" s="39" t="s">
        <v>1090</v>
      </c>
      <c r="B1490" s="39" t="s">
        <v>550</v>
      </c>
      <c r="C1490" s="39" t="s">
        <v>1076</v>
      </c>
      <c r="D1490" s="39" t="s">
        <v>570</v>
      </c>
      <c r="E1490" s="40">
        <v>78</v>
      </c>
      <c r="F1490" s="40">
        <v>0</v>
      </c>
      <c r="G1490" s="40">
        <v>77</v>
      </c>
      <c r="H1490" s="40">
        <v>1</v>
      </c>
      <c r="I1490" s="40">
        <v>0</v>
      </c>
      <c r="J1490" s="40">
        <v>1</v>
      </c>
      <c r="K1490" s="40">
        <v>7</v>
      </c>
      <c r="L1490" s="40">
        <v>43</v>
      </c>
      <c r="M1490" s="40">
        <v>0</v>
      </c>
      <c r="N1490" s="40">
        <v>0</v>
      </c>
      <c r="O1490" s="40">
        <v>0</v>
      </c>
      <c r="P1490" s="39" t="s">
        <v>29</v>
      </c>
      <c r="Q1490" s="39" t="s">
        <v>1485</v>
      </c>
      <c r="R1490" s="39" t="s">
        <v>957</v>
      </c>
      <c r="S1490" s="39" t="s">
        <v>29</v>
      </c>
      <c r="T1490" s="39" t="s">
        <v>664</v>
      </c>
      <c r="U1490" s="39" t="s">
        <v>38</v>
      </c>
      <c r="V1490" s="39" t="s">
        <v>29</v>
      </c>
      <c r="W1490" s="39" t="s">
        <v>29</v>
      </c>
      <c r="X1490" s="39" t="s">
        <v>29</v>
      </c>
      <c r="Y1490" s="39" t="s">
        <v>29</v>
      </c>
      <c r="Z1490" s="39" t="s">
        <v>571</v>
      </c>
      <c r="AA1490" s="39" t="s">
        <v>572</v>
      </c>
      <c r="AB1490" s="39" t="s">
        <v>555</v>
      </c>
      <c r="AC1490" s="39" t="s">
        <v>1096</v>
      </c>
    </row>
    <row r="1491" spans="1:29">
      <c r="A1491" s="39" t="s">
        <v>1090</v>
      </c>
      <c r="B1491" s="39" t="s">
        <v>651</v>
      </c>
      <c r="C1491" s="39" t="s">
        <v>652</v>
      </c>
      <c r="D1491" s="39" t="s">
        <v>653</v>
      </c>
      <c r="E1491" s="40">
        <v>35</v>
      </c>
      <c r="F1491" s="40">
        <v>0</v>
      </c>
      <c r="G1491" s="40">
        <v>30</v>
      </c>
      <c r="H1491" s="40">
        <v>5</v>
      </c>
      <c r="I1491" s="40">
        <v>0</v>
      </c>
      <c r="J1491" s="40">
        <v>5</v>
      </c>
      <c r="K1491" s="40">
        <v>11</v>
      </c>
      <c r="L1491" s="40">
        <v>12</v>
      </c>
      <c r="M1491" s="40">
        <v>0</v>
      </c>
      <c r="N1491" s="40">
        <v>0</v>
      </c>
      <c r="O1491" s="40">
        <v>0</v>
      </c>
      <c r="P1491" s="39" t="s">
        <v>29</v>
      </c>
      <c r="Q1491" s="39" t="s">
        <v>962</v>
      </c>
      <c r="R1491" s="39" t="s">
        <v>142</v>
      </c>
      <c r="S1491" s="39" t="s">
        <v>29</v>
      </c>
      <c r="T1491" s="39" t="s">
        <v>964</v>
      </c>
      <c r="U1491" s="39" t="s">
        <v>163</v>
      </c>
      <c r="V1491" s="39" t="s">
        <v>29</v>
      </c>
      <c r="W1491" s="39" t="s">
        <v>29</v>
      </c>
      <c r="X1491" s="39" t="s">
        <v>29</v>
      </c>
      <c r="Y1491" s="39" t="s">
        <v>29</v>
      </c>
      <c r="Z1491" s="39" t="s">
        <v>654</v>
      </c>
      <c r="AA1491" s="39" t="s">
        <v>655</v>
      </c>
      <c r="AB1491" s="39" t="s">
        <v>654</v>
      </c>
      <c r="AC1491" s="39" t="s">
        <v>1096</v>
      </c>
    </row>
    <row r="1492" spans="1:29">
      <c r="A1492" s="39" t="s">
        <v>1090</v>
      </c>
      <c r="B1492" s="39" t="s">
        <v>37</v>
      </c>
      <c r="C1492" s="39" t="s">
        <v>290</v>
      </c>
      <c r="D1492" s="39" t="s">
        <v>656</v>
      </c>
      <c r="E1492" s="40">
        <v>246</v>
      </c>
      <c r="F1492" s="40">
        <v>25</v>
      </c>
      <c r="G1492" s="40">
        <v>193</v>
      </c>
      <c r="H1492" s="40">
        <v>19</v>
      </c>
      <c r="I1492" s="40">
        <v>9</v>
      </c>
      <c r="J1492" s="40">
        <v>23</v>
      </c>
      <c r="K1492" s="40">
        <v>86</v>
      </c>
      <c r="L1492" s="40">
        <v>53</v>
      </c>
      <c r="M1492" s="40">
        <v>0</v>
      </c>
      <c r="N1492" s="40">
        <v>0</v>
      </c>
      <c r="O1492" s="40">
        <v>0</v>
      </c>
      <c r="P1492" s="39" t="s">
        <v>1486</v>
      </c>
      <c r="Q1492" s="39" t="s">
        <v>1487</v>
      </c>
      <c r="R1492" s="39" t="s">
        <v>82</v>
      </c>
      <c r="S1492" s="39" t="s">
        <v>1005</v>
      </c>
      <c r="T1492" s="39" t="s">
        <v>1488</v>
      </c>
      <c r="U1492" s="39" t="s">
        <v>247</v>
      </c>
      <c r="V1492" s="39" t="s">
        <v>1005</v>
      </c>
      <c r="W1492" s="39" t="s">
        <v>29</v>
      </c>
      <c r="X1492" s="39" t="s">
        <v>29</v>
      </c>
      <c r="Y1492" s="39" t="s">
        <v>1005</v>
      </c>
      <c r="Z1492" s="39" t="s">
        <v>659</v>
      </c>
      <c r="AA1492" s="39" t="s">
        <v>208</v>
      </c>
      <c r="AB1492" s="39" t="s">
        <v>660</v>
      </c>
      <c r="AC1492" s="39" t="s">
        <v>1096</v>
      </c>
    </row>
    <row r="1493" spans="1:29">
      <c r="A1493" s="39" t="s">
        <v>1090</v>
      </c>
      <c r="B1493" s="39" t="s">
        <v>37</v>
      </c>
      <c r="C1493" s="39" t="s">
        <v>661</v>
      </c>
      <c r="D1493" s="39" t="s">
        <v>656</v>
      </c>
      <c r="E1493" s="40">
        <v>305</v>
      </c>
      <c r="F1493" s="40">
        <v>18</v>
      </c>
      <c r="G1493" s="40">
        <v>266</v>
      </c>
      <c r="H1493" s="40">
        <v>18</v>
      </c>
      <c r="I1493" s="40">
        <v>3</v>
      </c>
      <c r="J1493" s="40">
        <v>18</v>
      </c>
      <c r="K1493" s="40">
        <v>114</v>
      </c>
      <c r="L1493" s="40">
        <v>86</v>
      </c>
      <c r="M1493" s="40">
        <v>0</v>
      </c>
      <c r="N1493" s="40">
        <v>0</v>
      </c>
      <c r="O1493" s="40">
        <v>0</v>
      </c>
      <c r="P1493" s="39" t="s">
        <v>758</v>
      </c>
      <c r="Q1493" s="39" t="s">
        <v>1341</v>
      </c>
      <c r="R1493" s="39" t="s">
        <v>40</v>
      </c>
      <c r="S1493" s="39" t="s">
        <v>737</v>
      </c>
      <c r="T1493" s="39" t="s">
        <v>758</v>
      </c>
      <c r="U1493" s="39" t="s">
        <v>83</v>
      </c>
      <c r="V1493" s="39" t="s">
        <v>737</v>
      </c>
      <c r="W1493" s="39" t="s">
        <v>29</v>
      </c>
      <c r="X1493" s="39" t="s">
        <v>29</v>
      </c>
      <c r="Y1493" s="39" t="s">
        <v>737</v>
      </c>
      <c r="Z1493" s="39" t="s">
        <v>659</v>
      </c>
      <c r="AA1493" s="39" t="s">
        <v>210</v>
      </c>
      <c r="AB1493" s="39" t="s">
        <v>660</v>
      </c>
      <c r="AC1493" s="39" t="s">
        <v>1096</v>
      </c>
    </row>
    <row r="1494" spans="1:29">
      <c r="A1494" s="39" t="s">
        <v>1090</v>
      </c>
      <c r="B1494" s="39" t="s">
        <v>37</v>
      </c>
      <c r="C1494" s="39" t="s">
        <v>288</v>
      </c>
      <c r="D1494" s="39" t="s">
        <v>656</v>
      </c>
      <c r="E1494" s="40">
        <v>115</v>
      </c>
      <c r="F1494" s="40">
        <v>5</v>
      </c>
      <c r="G1494" s="40">
        <v>93</v>
      </c>
      <c r="H1494" s="40">
        <v>14</v>
      </c>
      <c r="I1494" s="40">
        <v>3</v>
      </c>
      <c r="J1494" s="40">
        <v>12</v>
      </c>
      <c r="K1494" s="40">
        <v>16</v>
      </c>
      <c r="L1494" s="40">
        <v>58</v>
      </c>
      <c r="M1494" s="40">
        <v>0</v>
      </c>
      <c r="N1494" s="40">
        <v>0</v>
      </c>
      <c r="O1494" s="40">
        <v>0</v>
      </c>
      <c r="P1494" s="39" t="s">
        <v>215</v>
      </c>
      <c r="Q1494" s="39" t="s">
        <v>1489</v>
      </c>
      <c r="R1494" s="39" t="s">
        <v>59</v>
      </c>
      <c r="S1494" s="39" t="s">
        <v>1490</v>
      </c>
      <c r="T1494" s="39" t="s">
        <v>1491</v>
      </c>
      <c r="U1494" s="39" t="s">
        <v>142</v>
      </c>
      <c r="V1494" s="39" t="s">
        <v>1490</v>
      </c>
      <c r="W1494" s="39" t="s">
        <v>29</v>
      </c>
      <c r="X1494" s="39" t="s">
        <v>29</v>
      </c>
      <c r="Y1494" s="39" t="s">
        <v>1490</v>
      </c>
      <c r="Z1494" s="39" t="s">
        <v>659</v>
      </c>
      <c r="AA1494" s="39" t="s">
        <v>663</v>
      </c>
      <c r="AB1494" s="39" t="s">
        <v>660</v>
      </c>
      <c r="AC1494" s="39" t="s">
        <v>1096</v>
      </c>
    </row>
    <row r="1495" spans="1:29">
      <c r="A1495" s="39" t="s">
        <v>1090</v>
      </c>
      <c r="B1495" s="39" t="s">
        <v>37</v>
      </c>
      <c r="C1495" s="39" t="s">
        <v>328</v>
      </c>
      <c r="D1495" s="39" t="s">
        <v>656</v>
      </c>
      <c r="E1495" s="40">
        <v>142</v>
      </c>
      <c r="F1495" s="40">
        <v>4</v>
      </c>
      <c r="G1495" s="40">
        <v>126</v>
      </c>
      <c r="H1495" s="40">
        <v>9</v>
      </c>
      <c r="I1495" s="40">
        <v>3</v>
      </c>
      <c r="J1495" s="40">
        <v>8</v>
      </c>
      <c r="K1495" s="40">
        <v>61</v>
      </c>
      <c r="L1495" s="40">
        <v>32</v>
      </c>
      <c r="M1495" s="40">
        <v>0</v>
      </c>
      <c r="N1495" s="40">
        <v>0</v>
      </c>
      <c r="O1495" s="40">
        <v>0</v>
      </c>
      <c r="P1495" s="39" t="s">
        <v>1492</v>
      </c>
      <c r="Q1495" s="39" t="s">
        <v>1493</v>
      </c>
      <c r="R1495" s="39" t="s">
        <v>40</v>
      </c>
      <c r="S1495" s="39" t="s">
        <v>1494</v>
      </c>
      <c r="T1495" s="39" t="s">
        <v>757</v>
      </c>
      <c r="U1495" s="39" t="s">
        <v>237</v>
      </c>
      <c r="V1495" s="39" t="s">
        <v>1494</v>
      </c>
      <c r="W1495" s="39" t="s">
        <v>29</v>
      </c>
      <c r="X1495" s="39" t="s">
        <v>29</v>
      </c>
      <c r="Y1495" s="39" t="s">
        <v>1494</v>
      </c>
      <c r="Z1495" s="39" t="s">
        <v>659</v>
      </c>
      <c r="AA1495" s="39" t="s">
        <v>95</v>
      </c>
      <c r="AB1495" s="39" t="s">
        <v>660</v>
      </c>
      <c r="AC1495" s="39" t="s">
        <v>1096</v>
      </c>
    </row>
    <row r="1496" spans="1:29">
      <c r="A1496" s="39" t="s">
        <v>1090</v>
      </c>
      <c r="B1496" s="39" t="s">
        <v>113</v>
      </c>
      <c r="C1496" s="39" t="s">
        <v>517</v>
      </c>
      <c r="D1496" s="39" t="s">
        <v>665</v>
      </c>
      <c r="E1496" s="40">
        <v>185</v>
      </c>
      <c r="F1496" s="40">
        <v>6</v>
      </c>
      <c r="G1496" s="40">
        <v>167</v>
      </c>
      <c r="H1496" s="40">
        <v>3</v>
      </c>
      <c r="I1496" s="40">
        <v>9</v>
      </c>
      <c r="J1496" s="40">
        <v>11</v>
      </c>
      <c r="K1496" s="40">
        <v>21</v>
      </c>
      <c r="L1496" s="40">
        <v>104</v>
      </c>
      <c r="M1496" s="40">
        <v>0</v>
      </c>
      <c r="N1496" s="40">
        <v>0</v>
      </c>
      <c r="O1496" s="40">
        <v>0</v>
      </c>
      <c r="P1496" s="39" t="s">
        <v>1495</v>
      </c>
      <c r="Q1496" s="39" t="s">
        <v>1496</v>
      </c>
      <c r="R1496" s="39" t="s">
        <v>960</v>
      </c>
      <c r="S1496" s="39" t="s">
        <v>910</v>
      </c>
      <c r="T1496" s="39" t="s">
        <v>1497</v>
      </c>
      <c r="U1496" s="39" t="s">
        <v>46</v>
      </c>
      <c r="V1496" s="39" t="s">
        <v>910</v>
      </c>
      <c r="W1496" s="39" t="s">
        <v>29</v>
      </c>
      <c r="X1496" s="39" t="s">
        <v>29</v>
      </c>
      <c r="Y1496" s="39" t="s">
        <v>910</v>
      </c>
      <c r="Z1496" s="39" t="s">
        <v>667</v>
      </c>
      <c r="AA1496" s="39" t="s">
        <v>668</v>
      </c>
      <c r="AB1496" s="39" t="s">
        <v>667</v>
      </c>
      <c r="AC1496" s="39" t="s">
        <v>1096</v>
      </c>
    </row>
    <row r="1497" spans="1:29">
      <c r="A1497" s="39" t="s">
        <v>1090</v>
      </c>
      <c r="B1497" s="39" t="s">
        <v>113</v>
      </c>
      <c r="C1497" s="39" t="s">
        <v>1498</v>
      </c>
      <c r="D1497" s="39" t="s">
        <v>665</v>
      </c>
      <c r="E1497" s="40">
        <v>94</v>
      </c>
      <c r="F1497" s="40">
        <v>19</v>
      </c>
      <c r="G1497" s="40">
        <v>70</v>
      </c>
      <c r="H1497" s="40">
        <v>4</v>
      </c>
      <c r="I1497" s="40">
        <v>1</v>
      </c>
      <c r="J1497" s="40">
        <v>4</v>
      </c>
      <c r="K1497" s="40">
        <v>8</v>
      </c>
      <c r="L1497" s="40">
        <v>60</v>
      </c>
      <c r="M1497" s="40">
        <v>0</v>
      </c>
      <c r="N1497" s="40">
        <v>0</v>
      </c>
      <c r="O1497" s="40">
        <v>0</v>
      </c>
      <c r="P1497" s="39" t="s">
        <v>1499</v>
      </c>
      <c r="Q1497" s="39" t="s">
        <v>1500</v>
      </c>
      <c r="R1497" s="39" t="s">
        <v>53</v>
      </c>
      <c r="S1497" s="39" t="s">
        <v>1501</v>
      </c>
      <c r="T1497" s="39" t="s">
        <v>54</v>
      </c>
      <c r="U1497" s="39" t="s">
        <v>38</v>
      </c>
      <c r="V1497" s="39" t="s">
        <v>1501</v>
      </c>
      <c r="W1497" s="39" t="s">
        <v>29</v>
      </c>
      <c r="X1497" s="39" t="s">
        <v>29</v>
      </c>
      <c r="Y1497" s="39" t="s">
        <v>1501</v>
      </c>
      <c r="Z1497" s="39" t="s">
        <v>667</v>
      </c>
      <c r="AA1497" s="39" t="s">
        <v>668</v>
      </c>
      <c r="AB1497" s="39" t="s">
        <v>667</v>
      </c>
      <c r="AC1497" s="39" t="s">
        <v>1096</v>
      </c>
    </row>
    <row r="1498" spans="1:29">
      <c r="A1498" s="38" t="s">
        <v>783</v>
      </c>
      <c r="B1498" s="38">
        <f>COUNTA(B1244:B1497)</f>
        <v>254</v>
      </c>
      <c r="E1498" s="38">
        <f t="shared" ref="E1498:O1498" si="1">SUM(E1244:E1497)</f>
        <v>38312</v>
      </c>
      <c r="F1498" s="38">
        <f t="shared" si="1"/>
        <v>2695</v>
      </c>
      <c r="G1498" s="38">
        <f t="shared" si="1"/>
        <v>30132</v>
      </c>
      <c r="H1498" s="38">
        <f t="shared" si="1"/>
        <v>3829</v>
      </c>
      <c r="I1498" s="38">
        <f t="shared" si="1"/>
        <v>1656</v>
      </c>
      <c r="J1498" s="38">
        <f t="shared" si="1"/>
        <v>4590</v>
      </c>
      <c r="K1498" s="38">
        <f t="shared" si="1"/>
        <v>11324</v>
      </c>
      <c r="L1498" s="38">
        <f t="shared" si="1"/>
        <v>12903</v>
      </c>
      <c r="M1498" s="38">
        <f t="shared" si="1"/>
        <v>0</v>
      </c>
      <c r="N1498" s="38">
        <f t="shared" si="1"/>
        <v>0</v>
      </c>
      <c r="O1498" s="38">
        <f t="shared" si="1"/>
        <v>0</v>
      </c>
    </row>
    <row r="1500" spans="1:29">
      <c r="E1500" s="38" t="s">
        <v>925</v>
      </c>
      <c r="M1500" s="4"/>
      <c r="N1500" s="5"/>
      <c r="O1500" s="5"/>
      <c r="P1500" s="5"/>
      <c r="Q1500" s="5"/>
      <c r="R1500" s="5"/>
      <c r="S1500" s="5"/>
    </row>
    <row r="1501" spans="1:29">
      <c r="E1501" s="38" t="s">
        <v>794</v>
      </c>
      <c r="F1501" s="38" t="s">
        <v>795</v>
      </c>
      <c r="G1501" s="38" t="s">
        <v>796</v>
      </c>
      <c r="M1501" s="4"/>
      <c r="N1501" s="5"/>
      <c r="O1501" s="5"/>
      <c r="P1501" s="5"/>
      <c r="Q1501" s="5"/>
      <c r="R1501" s="5"/>
      <c r="S1501" s="5"/>
    </row>
    <row r="1502" spans="1:29">
      <c r="D1502" s="38" t="s">
        <v>926</v>
      </c>
      <c r="E1502" s="21">
        <f>G1498/$E$1498</f>
        <v>0.78648987262476511</v>
      </c>
      <c r="F1502" s="21">
        <f>H1498/$E$1498</f>
        <v>9.994257673835874E-2</v>
      </c>
      <c r="G1502" s="21">
        <f>I1498/$E$1498</f>
        <v>4.3224055126331179E-2</v>
      </c>
      <c r="M1502" s="4"/>
      <c r="N1502" s="5"/>
      <c r="O1502" s="5"/>
      <c r="P1502" s="5"/>
      <c r="Q1502" s="5"/>
      <c r="R1502" s="5"/>
      <c r="S1502" s="5"/>
    </row>
    <row r="1503" spans="1:29">
      <c r="D1503" s="38" t="s">
        <v>927</v>
      </c>
      <c r="E1503" s="21">
        <f>J1498/$E$1498</f>
        <v>0.11980580496972228</v>
      </c>
      <c r="F1503" s="21">
        <f t="shared" ref="F1503:G1503" si="2">K1498/$E$1498</f>
        <v>0.29557318855711007</v>
      </c>
      <c r="G1503" s="21">
        <f t="shared" si="2"/>
        <v>0.33678742952599705</v>
      </c>
      <c r="M1503" s="4"/>
      <c r="N1503" s="5"/>
      <c r="O1503" s="5"/>
      <c r="P1503" s="5"/>
      <c r="Q1503" s="5"/>
      <c r="R1503" s="5"/>
      <c r="S1503" s="5"/>
    </row>
    <row r="1504" spans="1:29">
      <c r="M1504" s="4"/>
      <c r="N1504" s="5"/>
      <c r="O1504" s="5"/>
      <c r="P1504" s="5"/>
      <c r="Q1504" s="5"/>
      <c r="R1504" s="5"/>
      <c r="S1504" s="5"/>
    </row>
    <row r="1505" spans="4:19">
      <c r="M1505" s="4"/>
      <c r="N1505" s="5"/>
      <c r="O1505" s="5"/>
      <c r="P1505" s="5"/>
      <c r="Q1505" s="5"/>
      <c r="R1505" s="5"/>
      <c r="S1505" s="5"/>
    </row>
    <row r="1506" spans="4:19">
      <c r="E1506" s="42" t="s">
        <v>1079</v>
      </c>
      <c r="M1506" s="4"/>
      <c r="N1506" s="5"/>
      <c r="O1506" s="5"/>
      <c r="P1506" s="5"/>
      <c r="Q1506" s="5"/>
      <c r="R1506" s="5"/>
      <c r="S1506" s="5"/>
    </row>
    <row r="1507" spans="4:19">
      <c r="E1507" s="38" t="s">
        <v>794</v>
      </c>
      <c r="F1507" s="38" t="s">
        <v>795</v>
      </c>
      <c r="G1507" s="38" t="s">
        <v>796</v>
      </c>
      <c r="M1507" s="4"/>
      <c r="N1507" s="5"/>
      <c r="O1507" s="5"/>
      <c r="P1507" s="5"/>
      <c r="Q1507" s="5"/>
      <c r="R1507" s="5"/>
      <c r="S1507" s="5"/>
    </row>
    <row r="1508" spans="4:19">
      <c r="E1508" s="45">
        <f>SUM(G1372:G1389,G1336:G1353)</f>
        <v>3608</v>
      </c>
      <c r="F1508" s="45">
        <f>SUM(H1372:H1389,H1336:H1353)</f>
        <v>745</v>
      </c>
      <c r="G1508" s="45">
        <f>SUM(I1372:I1389,I1336:I1353)</f>
        <v>127</v>
      </c>
      <c r="M1508" s="4"/>
      <c r="N1508" s="5"/>
      <c r="O1508" s="5"/>
      <c r="P1508" s="5"/>
      <c r="Q1508" s="5"/>
      <c r="R1508" s="5"/>
      <c r="S1508" s="5"/>
    </row>
    <row r="1509" spans="4:19">
      <c r="D1509" s="42" t="s">
        <v>799</v>
      </c>
      <c r="E1509" s="21">
        <f>(G1498-E1508)/$E$1498</f>
        <v>0.69231572353309667</v>
      </c>
      <c r="F1509" s="21">
        <f>(H1498-F1508)/$E$1498</f>
        <v>8.0496972228022545E-2</v>
      </c>
      <c r="G1509" s="21">
        <f>(I1498-G1508)/$E$1498</f>
        <v>3.9909166840676552E-2</v>
      </c>
      <c r="M1509" s="4"/>
      <c r="N1509" s="5"/>
      <c r="O1509" s="5"/>
      <c r="P1509" s="5"/>
      <c r="Q1509" s="5"/>
      <c r="R1509" s="5"/>
      <c r="S1509" s="5"/>
    </row>
    <row r="1510" spans="4:19">
      <c r="E1510" s="45">
        <f>SUM(J1372:J1389,J1336:J1353)</f>
        <v>733</v>
      </c>
      <c r="F1510" s="45">
        <f>SUM(K1372:K1389,K1336:K1353)</f>
        <v>1608</v>
      </c>
      <c r="G1510" s="45">
        <f>SUM(L1372:L1389,L1336:L1353)</f>
        <v>1346</v>
      </c>
      <c r="M1510" s="4"/>
      <c r="N1510" s="5"/>
      <c r="O1510" s="5"/>
      <c r="P1510" s="5"/>
      <c r="Q1510" s="5"/>
      <c r="R1510" s="5"/>
      <c r="S1510" s="5"/>
    </row>
    <row r="1511" spans="4:19">
      <c r="D1511" s="42" t="s">
        <v>800</v>
      </c>
      <c r="E1511" s="21">
        <f>(J1498-E1510)/$E$1498</f>
        <v>0.1006734182501566</v>
      </c>
      <c r="F1511" s="21">
        <f t="shared" ref="F1511:G1511" si="3">(K1498-F1510)/$E$1498</f>
        <v>0.25360200459386095</v>
      </c>
      <c r="G1511" s="21">
        <f t="shared" si="3"/>
        <v>0.30165483399457088</v>
      </c>
      <c r="M1511" s="4"/>
      <c r="N1511" s="5"/>
      <c r="O1511" s="5"/>
      <c r="P1511" s="5"/>
      <c r="Q1511" s="5"/>
      <c r="R1511" s="5"/>
      <c r="S1511" s="5"/>
    </row>
    <row r="1512" spans="4:19">
      <c r="M1512" s="4"/>
      <c r="N1512" s="5"/>
      <c r="O1512" s="5"/>
      <c r="P1512" s="5"/>
      <c r="Q1512" s="5"/>
      <c r="R1512" s="5"/>
      <c r="S1512" s="5"/>
    </row>
    <row r="1513" spans="4:19">
      <c r="M1513" s="4"/>
      <c r="N1513" s="5"/>
      <c r="O1513" s="5"/>
      <c r="P1513" s="5"/>
      <c r="Q1513" s="5"/>
      <c r="R1513" s="5"/>
      <c r="S1513" s="5"/>
    </row>
    <row r="1514" spans="4:19">
      <c r="M1514" s="4"/>
      <c r="N1514" s="5"/>
      <c r="O1514" s="5"/>
      <c r="P1514" s="5"/>
      <c r="Q1514" s="5"/>
      <c r="R1514" s="5"/>
      <c r="S1514" s="5"/>
    </row>
    <row r="1515" spans="4:19">
      <c r="M1515" s="4"/>
      <c r="N1515" s="5"/>
      <c r="O1515" s="5"/>
      <c r="P1515" s="5"/>
      <c r="Q1515" s="5"/>
      <c r="R1515" s="5"/>
      <c r="S1515" s="5"/>
    </row>
    <row r="1516" spans="4:19">
      <c r="M1516" s="4"/>
      <c r="N1516" s="5"/>
      <c r="O1516" s="5"/>
      <c r="P1516" s="5"/>
      <c r="Q1516" s="5"/>
      <c r="R1516" s="5"/>
      <c r="S1516" s="5"/>
    </row>
    <row r="1517" spans="4:19">
      <c r="M1517" s="4"/>
      <c r="N1517" s="5"/>
      <c r="O1517" s="5"/>
      <c r="P1517" s="5"/>
      <c r="Q1517" s="5"/>
      <c r="R1517" s="5"/>
      <c r="S1517" s="5"/>
    </row>
    <row r="1518" spans="4:19">
      <c r="E1518" s="38" t="s">
        <v>797</v>
      </c>
      <c r="H1518" s="38" t="s">
        <v>798</v>
      </c>
      <c r="M1518" s="4"/>
      <c r="N1518" s="5"/>
      <c r="O1518" s="5"/>
      <c r="P1518" s="5"/>
      <c r="Q1518" s="5"/>
      <c r="R1518" s="5"/>
      <c r="S1518" s="5"/>
    </row>
    <row r="1519" spans="4:19">
      <c r="E1519" s="38" t="s">
        <v>794</v>
      </c>
      <c r="F1519" s="38" t="s">
        <v>795</v>
      </c>
      <c r="G1519" s="38" t="s">
        <v>796</v>
      </c>
      <c r="H1519" s="38" t="s">
        <v>794</v>
      </c>
      <c r="I1519" s="38" t="s">
        <v>795</v>
      </c>
      <c r="J1519" s="38" t="s">
        <v>796</v>
      </c>
      <c r="M1519" s="4"/>
      <c r="N1519" s="5"/>
      <c r="O1519" s="5"/>
      <c r="P1519" s="5"/>
      <c r="Q1519" s="5"/>
      <c r="R1519" s="5"/>
      <c r="S1519" s="5"/>
    </row>
    <row r="1520" spans="4:19">
      <c r="D1520" s="38">
        <v>2018</v>
      </c>
      <c r="E1520" s="21">
        <v>0.71299999999999997</v>
      </c>
      <c r="F1520" s="21">
        <v>0.14199999999999999</v>
      </c>
      <c r="G1520" s="21">
        <v>7.5999999999999998E-2</v>
      </c>
      <c r="H1520" s="21">
        <v>0.17</v>
      </c>
      <c r="I1520" s="21">
        <v>0.253</v>
      </c>
      <c r="J1520" s="21">
        <v>0.34599999999999997</v>
      </c>
      <c r="M1520" s="4"/>
      <c r="N1520" s="5"/>
      <c r="O1520" s="5"/>
      <c r="P1520" s="5"/>
      <c r="Q1520" s="5"/>
      <c r="R1520" s="5"/>
      <c r="S1520" s="5"/>
    </row>
    <row r="1521" spans="4:19">
      <c r="D1521" s="38">
        <v>2019</v>
      </c>
      <c r="E1521" s="21">
        <v>0.72299999999999998</v>
      </c>
      <c r="F1521" s="21">
        <v>0.13500000000000001</v>
      </c>
      <c r="G1521" s="21">
        <v>7.2999999999999995E-2</v>
      </c>
      <c r="H1521" s="21">
        <v>0.16500000000000001</v>
      </c>
      <c r="I1521" s="21">
        <v>0.254</v>
      </c>
      <c r="J1521" s="21">
        <v>0.35099999999999998</v>
      </c>
      <c r="M1521" s="4"/>
      <c r="N1521" s="5"/>
      <c r="O1521" s="5"/>
      <c r="P1521" s="5"/>
      <c r="Q1521" s="5"/>
      <c r="R1521" s="5"/>
      <c r="S1521" s="5"/>
    </row>
    <row r="1522" spans="4:19">
      <c r="D1522" s="38">
        <v>2020</v>
      </c>
      <c r="E1522" s="21">
        <v>0.73399999999999999</v>
      </c>
      <c r="F1522" s="21">
        <v>0.128</v>
      </c>
      <c r="G1522" s="21">
        <v>6.9000000000000006E-2</v>
      </c>
      <c r="H1522" s="21">
        <v>0.16</v>
      </c>
      <c r="I1522" s="21">
        <v>0.26200000000000001</v>
      </c>
      <c r="J1522" s="21">
        <v>0.35599999999999998</v>
      </c>
      <c r="M1522" s="4"/>
      <c r="N1522" s="5"/>
      <c r="O1522" s="5"/>
      <c r="P1522" s="5"/>
      <c r="Q1522" s="5"/>
      <c r="R1522" s="5"/>
      <c r="S1522" s="5"/>
    </row>
    <row r="1523" spans="4:19">
      <c r="D1523" s="38">
        <v>2021</v>
      </c>
      <c r="E1523" s="21">
        <v>0.74399999999999999</v>
      </c>
      <c r="F1523" s="21">
        <v>0.121</v>
      </c>
      <c r="G1523" s="21">
        <v>6.5000000000000002E-2</v>
      </c>
      <c r="H1523" s="21">
        <v>0.151</v>
      </c>
      <c r="I1523" s="21">
        <v>0.26400000000000001</v>
      </c>
      <c r="J1523" s="21">
        <v>0.34599999999999997</v>
      </c>
      <c r="M1523" s="4"/>
      <c r="N1523" s="5"/>
      <c r="O1523" s="5"/>
      <c r="P1523" s="5"/>
      <c r="Q1523" s="5"/>
      <c r="R1523" s="5"/>
      <c r="S1523" s="5"/>
    </row>
    <row r="1524" spans="4:19">
      <c r="D1524" s="38">
        <v>2022</v>
      </c>
      <c r="E1524" s="21">
        <v>0.75800000000000001</v>
      </c>
      <c r="F1524" s="21">
        <v>0.11</v>
      </c>
      <c r="G1524" s="21">
        <v>6.0999999999999999E-2</v>
      </c>
      <c r="H1524" s="21">
        <v>0.14099999999999999</v>
      </c>
      <c r="I1524" s="21">
        <v>0.27200000000000002</v>
      </c>
      <c r="J1524" s="21">
        <v>0.35099999999999998</v>
      </c>
      <c r="M1524" s="4"/>
      <c r="N1524" s="5"/>
      <c r="O1524" s="5"/>
      <c r="P1524" s="5"/>
      <c r="Q1524" s="5"/>
      <c r="R1524" s="5"/>
      <c r="S1524" s="5"/>
    </row>
    <row r="1525" spans="4:19">
      <c r="D1525" s="38">
        <v>2023</v>
      </c>
      <c r="E1525" s="21">
        <v>0.77171512697828493</v>
      </c>
      <c r="F1525" s="21">
        <v>0.1076555023923445</v>
      </c>
      <c r="G1525" s="21">
        <v>5.6618819776714513E-2</v>
      </c>
      <c r="H1525" s="21">
        <v>0.13600000000000001</v>
      </c>
      <c r="I1525" s="21">
        <v>0.27407680039258986</v>
      </c>
      <c r="J1525" s="21">
        <v>0.35799288430867376</v>
      </c>
      <c r="M1525" s="4"/>
      <c r="N1525" s="5"/>
      <c r="O1525" s="5"/>
      <c r="P1525" s="5"/>
      <c r="Q1525" s="5"/>
      <c r="R1525" s="5"/>
      <c r="S1525" s="5"/>
    </row>
    <row r="1526" spans="4:19">
      <c r="D1526" s="38">
        <v>2024</v>
      </c>
      <c r="E1526" s="21">
        <v>0.78600000000000003</v>
      </c>
      <c r="F1526" s="21">
        <v>9.9000000000000005E-2</v>
      </c>
      <c r="G1526" s="21">
        <v>0.05</v>
      </c>
      <c r="H1526" s="21">
        <v>0.123</v>
      </c>
      <c r="I1526" s="21">
        <v>0.28000000000000003</v>
      </c>
      <c r="J1526" s="21">
        <v>0.35799999999999998</v>
      </c>
      <c r="M1526" s="4"/>
      <c r="N1526" s="5"/>
      <c r="O1526" s="5"/>
      <c r="P1526" s="5"/>
      <c r="Q1526" s="5"/>
      <c r="R1526" s="5"/>
      <c r="S1526" s="5"/>
    </row>
    <row r="1527" spans="4:19">
      <c r="D1527" s="38">
        <v>2025</v>
      </c>
      <c r="E1527" s="21">
        <v>0.7743477780234358</v>
      </c>
      <c r="F1527" s="21">
        <v>0.10595843466725624</v>
      </c>
      <c r="G1527" s="21">
        <v>4.736900287419854E-2</v>
      </c>
      <c r="H1527" s="21">
        <v>0.12740437762546983</v>
      </c>
      <c r="I1527" s="21">
        <v>0.28706057926155204</v>
      </c>
      <c r="J1527" s="21">
        <v>0.33876851647136857</v>
      </c>
      <c r="M1527" s="4"/>
      <c r="N1527" s="5"/>
      <c r="O1527" s="5"/>
      <c r="P1527" s="5"/>
      <c r="Q1527" s="5"/>
      <c r="R1527" s="5"/>
      <c r="S1527" s="5"/>
    </row>
    <row r="1528" spans="4:19">
      <c r="D1528" s="38">
        <v>2026</v>
      </c>
      <c r="E1528" s="21">
        <v>0.78600000000000003</v>
      </c>
      <c r="F1528" s="21">
        <v>0.1</v>
      </c>
      <c r="G1528" s="21">
        <v>4.2999999999999997E-2</v>
      </c>
      <c r="H1528" s="21">
        <v>0.12</v>
      </c>
      <c r="I1528" s="21">
        <v>0.29599999999999999</v>
      </c>
      <c r="J1528" s="21">
        <v>0.33700000000000002</v>
      </c>
      <c r="M1528" s="4"/>
      <c r="N1528" s="5"/>
      <c r="O1528" s="5"/>
      <c r="P1528" s="5"/>
      <c r="Q1528" s="5"/>
      <c r="R1528" s="5"/>
      <c r="S1528" s="5"/>
    </row>
    <row r="1529" spans="4:19">
      <c r="M1529" s="4"/>
      <c r="N1529" s="5"/>
      <c r="O1529" s="5"/>
      <c r="P1529" s="5"/>
      <c r="Q1529" s="5"/>
      <c r="R1529" s="5"/>
      <c r="S1529" s="5"/>
    </row>
    <row r="1530" spans="4:19">
      <c r="M1530" s="4"/>
      <c r="N1530" s="5"/>
      <c r="O1530" s="5"/>
      <c r="P1530" s="5"/>
      <c r="Q1530" s="5"/>
      <c r="R1530" s="5"/>
      <c r="S1530" s="5"/>
    </row>
    <row r="1531" spans="4:19">
      <c r="M1531" s="4"/>
      <c r="N1531" s="5"/>
      <c r="O1531" s="5"/>
      <c r="P1531" s="5"/>
      <c r="Q1531" s="5"/>
      <c r="R1531" s="5"/>
      <c r="S1531" s="5"/>
    </row>
    <row r="1532" spans="4:19">
      <c r="M1532" s="4"/>
      <c r="N1532" s="5"/>
      <c r="O1532" s="5"/>
      <c r="P1532" s="5"/>
      <c r="Q1532" s="5"/>
      <c r="R1532" s="5"/>
      <c r="S1532" s="5"/>
    </row>
    <row r="1533" spans="4:19">
      <c r="M1533" s="4"/>
      <c r="N1533" s="5"/>
      <c r="O1533" s="5"/>
      <c r="P1533" s="5"/>
      <c r="Q1533" s="5"/>
      <c r="R1533" s="5"/>
      <c r="S1533" s="5"/>
    </row>
    <row r="1534" spans="4:19">
      <c r="M1534" s="4"/>
      <c r="N1534" s="5"/>
      <c r="O1534" s="5"/>
      <c r="P1534" s="5"/>
      <c r="Q1534" s="5"/>
      <c r="R1534" s="5"/>
      <c r="S1534" s="5"/>
    </row>
    <row r="1535" spans="4:19">
      <c r="M1535" s="4"/>
      <c r="N1535" s="5"/>
      <c r="O1535" s="5"/>
      <c r="P1535" s="5"/>
      <c r="Q1535" s="5"/>
      <c r="R1535" s="5"/>
      <c r="S1535" s="5"/>
    </row>
    <row r="1536" spans="4:19">
      <c r="E1536" s="38" t="s">
        <v>797</v>
      </c>
      <c r="H1536" s="38" t="s">
        <v>798</v>
      </c>
      <c r="M1536" s="4"/>
      <c r="N1536" s="5"/>
      <c r="O1536" s="5"/>
      <c r="P1536" s="5"/>
      <c r="Q1536" s="5"/>
      <c r="R1536" s="5"/>
      <c r="S1536" s="5"/>
    </row>
    <row r="1537" spans="4:19">
      <c r="E1537" s="38" t="s">
        <v>794</v>
      </c>
      <c r="F1537" s="38" t="s">
        <v>795</v>
      </c>
      <c r="G1537" s="38" t="s">
        <v>796</v>
      </c>
      <c r="H1537" s="38" t="s">
        <v>794</v>
      </c>
      <c r="I1537" s="38" t="s">
        <v>795</v>
      </c>
      <c r="J1537" s="38" t="s">
        <v>796</v>
      </c>
      <c r="M1537" s="4"/>
      <c r="N1537" s="5"/>
      <c r="O1537" s="5"/>
      <c r="P1537" s="5"/>
      <c r="Q1537" s="5"/>
      <c r="R1537" s="5"/>
      <c r="S1537" s="5"/>
    </row>
    <row r="1538" spans="4:19">
      <c r="D1538" s="38">
        <v>2019</v>
      </c>
      <c r="E1538" s="21">
        <v>0</v>
      </c>
      <c r="F1538" s="21">
        <v>0.14899999999999999</v>
      </c>
      <c r="G1538" s="21">
        <v>0</v>
      </c>
      <c r="H1538" s="21">
        <v>0</v>
      </c>
      <c r="I1538" s="21">
        <v>0.29099999999999998</v>
      </c>
      <c r="J1538" s="21">
        <v>0</v>
      </c>
      <c r="M1538" s="4"/>
      <c r="N1538" s="5"/>
      <c r="O1538" s="5"/>
      <c r="P1538" s="5"/>
      <c r="Q1538" s="5"/>
      <c r="R1538" s="5"/>
      <c r="S1538" s="5"/>
    </row>
    <row r="1539" spans="4:19">
      <c r="D1539" s="38">
        <v>2020</v>
      </c>
      <c r="E1539" s="21">
        <v>0</v>
      </c>
      <c r="F1539" s="21">
        <v>0.13500000000000001</v>
      </c>
      <c r="G1539" s="21">
        <v>0</v>
      </c>
      <c r="H1539" s="21">
        <v>0</v>
      </c>
      <c r="I1539" s="21">
        <v>0.30099999999999999</v>
      </c>
      <c r="J1539" s="21">
        <v>0</v>
      </c>
      <c r="M1539" s="4"/>
      <c r="N1539" s="5"/>
      <c r="O1539" s="5"/>
      <c r="P1539" s="5"/>
      <c r="Q1539" s="5"/>
      <c r="R1539" s="5"/>
      <c r="S1539" s="5"/>
    </row>
    <row r="1540" spans="4:19">
      <c r="D1540" s="38">
        <v>2021</v>
      </c>
      <c r="E1540" s="21">
        <v>0</v>
      </c>
      <c r="F1540" s="21">
        <v>0.11899999999999999</v>
      </c>
      <c r="G1540" s="21">
        <v>0</v>
      </c>
      <c r="H1540" s="21">
        <v>0</v>
      </c>
      <c r="I1540" s="21">
        <v>0.28699999999999998</v>
      </c>
      <c r="J1540" s="21">
        <v>0</v>
      </c>
      <c r="M1540" s="4"/>
      <c r="N1540" s="5"/>
      <c r="O1540" s="5"/>
      <c r="P1540" s="5"/>
      <c r="Q1540" s="5"/>
      <c r="R1540" s="5"/>
      <c r="S1540" s="5"/>
    </row>
    <row r="1541" spans="4:19">
      <c r="D1541" s="38">
        <v>2022</v>
      </c>
      <c r="E1541" s="21">
        <v>0</v>
      </c>
      <c r="F1541" s="21">
        <v>0.108</v>
      </c>
      <c r="G1541" s="21">
        <v>0</v>
      </c>
      <c r="H1541" s="21">
        <v>0</v>
      </c>
      <c r="I1541" s="21">
        <v>0.29699999999999999</v>
      </c>
      <c r="J1541" s="21">
        <v>0</v>
      </c>
      <c r="M1541" s="4"/>
      <c r="N1541" s="5"/>
      <c r="O1541" s="5"/>
      <c r="P1541" s="5"/>
      <c r="Q1541" s="5"/>
      <c r="R1541" s="5"/>
      <c r="S1541" s="5"/>
    </row>
    <row r="1542" spans="4:19">
      <c r="D1542" s="38">
        <v>2023</v>
      </c>
      <c r="E1542" s="21">
        <v>0.77171512697828493</v>
      </c>
      <c r="F1542" s="21">
        <v>0.105</v>
      </c>
      <c r="G1542" s="21">
        <v>5.6618819776714513E-2</v>
      </c>
      <c r="H1542" s="21">
        <v>0.1358422279474911</v>
      </c>
      <c r="I1542" s="21">
        <v>0.30099999999999999</v>
      </c>
      <c r="J1542" s="21">
        <v>0.35799288430867376</v>
      </c>
      <c r="M1542" s="4"/>
      <c r="N1542" s="5"/>
      <c r="O1542" s="5"/>
      <c r="P1542" s="5"/>
      <c r="Q1542" s="5"/>
      <c r="R1542" s="5"/>
      <c r="S1542" s="5"/>
    </row>
    <row r="1543" spans="4:19">
      <c r="D1543" s="38">
        <v>2024</v>
      </c>
      <c r="E1543" s="21">
        <v>0.78600000000000003</v>
      </c>
      <c r="F1543" s="21">
        <v>9.1999999999999998E-2</v>
      </c>
      <c r="G1543" s="21">
        <v>0.05</v>
      </c>
      <c r="H1543" s="21">
        <v>0.123</v>
      </c>
      <c r="I1543" s="21">
        <v>0.27200000000000002</v>
      </c>
      <c r="J1543" s="21">
        <v>0.35799999999999998</v>
      </c>
      <c r="M1543" s="4"/>
      <c r="N1543" s="5"/>
      <c r="O1543" s="5"/>
      <c r="P1543" s="5"/>
      <c r="Q1543" s="5"/>
      <c r="R1543" s="5"/>
      <c r="S1543" s="5"/>
    </row>
    <row r="1544" spans="4:19">
      <c r="D1544" s="38">
        <v>2025</v>
      </c>
      <c r="E1544" s="21">
        <v>0.7743477780234358</v>
      </c>
      <c r="F1544" s="21">
        <v>9.8000000000000004E-2</v>
      </c>
      <c r="G1544" s="21">
        <v>4.736900287419854E-2</v>
      </c>
      <c r="H1544" s="21">
        <v>0.12740437762546983</v>
      </c>
      <c r="I1544" s="21">
        <v>0.27900000000000003</v>
      </c>
      <c r="J1544" s="21">
        <v>0.33876851647136857</v>
      </c>
      <c r="M1544" s="4"/>
      <c r="N1544" s="5"/>
      <c r="O1544" s="5"/>
      <c r="P1544" s="5"/>
      <c r="Q1544" s="5"/>
      <c r="R1544" s="5"/>
      <c r="S1544" s="5"/>
    </row>
    <row r="1545" spans="4:19">
      <c r="D1545" s="38">
        <v>2026</v>
      </c>
      <c r="E1545" s="21">
        <v>0.69199999999999995</v>
      </c>
      <c r="F1545" s="21">
        <v>0.08</v>
      </c>
      <c r="G1545" s="21">
        <v>0.04</v>
      </c>
      <c r="H1545" s="21">
        <v>0.10100000000000001</v>
      </c>
      <c r="I1545" s="21">
        <v>0.254</v>
      </c>
      <c r="J1545" s="21">
        <v>0.30199999999999999</v>
      </c>
    </row>
  </sheetData>
  <autoFilter ref="A1:AC1243" xr:uid="{70E8C99A-6C1D-49CE-94C5-CEBEFF8206D2}">
    <filterColumn colId="0">
      <filters>
        <filter val="2025"/>
      </filters>
    </filterColumn>
  </autoFilter>
  <printOptions gridLines="1"/>
  <pageMargins left="0.75" right="0.75" top="1" bottom="1" header="0.5" footer="0.5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3280-F6CE-4D60-9531-920F74FA1F02}">
  <dimension ref="A1:AC129"/>
  <sheetViews>
    <sheetView topLeftCell="A92" zoomScale="90" zoomScaleNormal="90" workbookViewId="0">
      <selection activeCell="A117" sqref="A117"/>
    </sheetView>
  </sheetViews>
  <sheetFormatPr defaultColWidth="9.140625" defaultRowHeight="12.75"/>
  <cols>
    <col min="1" max="19" width="9.140625" customWidth="1"/>
    <col min="20" max="20" width="5.28515625" customWidth="1"/>
    <col min="21" max="21" width="33.28515625" customWidth="1"/>
    <col min="22" max="22" width="9.140625" customWidth="1"/>
  </cols>
  <sheetData>
    <row r="1" spans="1:23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3</v>
      </c>
      <c r="U1" s="1" t="s">
        <v>22</v>
      </c>
      <c r="V1" s="1" t="s">
        <v>23</v>
      </c>
      <c r="W1" s="1" t="s">
        <v>24</v>
      </c>
    </row>
    <row r="2" spans="1:23" s="11" customFormat="1">
      <c r="A2" s="7" t="s">
        <v>784</v>
      </c>
      <c r="B2" s="7" t="s">
        <v>354</v>
      </c>
      <c r="C2" s="7" t="s">
        <v>355</v>
      </c>
      <c r="D2" s="7" t="s">
        <v>356</v>
      </c>
      <c r="E2" s="8">
        <v>172</v>
      </c>
      <c r="F2" s="8">
        <v>1</v>
      </c>
      <c r="G2" s="8">
        <v>94</v>
      </c>
      <c r="H2" s="8">
        <v>74</v>
      </c>
      <c r="I2" s="8">
        <v>3</v>
      </c>
      <c r="J2" s="8">
        <v>61</v>
      </c>
      <c r="K2" s="8">
        <v>62</v>
      </c>
      <c r="L2" s="8">
        <v>29</v>
      </c>
      <c r="M2" s="9">
        <f t="shared" ref="M2:M47" si="0">F2/E2</f>
        <v>5.8139534883720929E-3</v>
      </c>
      <c r="N2" s="9">
        <f t="shared" ref="N2:N47" si="1">G2/E2</f>
        <v>0.54651162790697672</v>
      </c>
      <c r="O2" s="9">
        <f t="shared" ref="O2:O47" si="2">H2/E2</f>
        <v>0.43023255813953487</v>
      </c>
      <c r="P2" s="9">
        <f t="shared" ref="P2:P47" si="3">I2/E2</f>
        <v>1.7441860465116279E-2</v>
      </c>
      <c r="Q2" s="9">
        <f t="shared" ref="Q2:Q47" si="4">J2/E2</f>
        <v>0.35465116279069769</v>
      </c>
      <c r="R2" s="9">
        <f t="shared" ref="R2:R47" si="5">K2/E2</f>
        <v>0.36046511627906974</v>
      </c>
      <c r="S2" s="9">
        <f t="shared" ref="S2:S47" si="6">L2/E2</f>
        <v>0.16860465116279069</v>
      </c>
      <c r="T2" s="7" t="s">
        <v>357</v>
      </c>
      <c r="U2" s="7" t="s">
        <v>358</v>
      </c>
      <c r="V2" s="7" t="s">
        <v>359</v>
      </c>
      <c r="W2" s="7" t="s">
        <v>785</v>
      </c>
    </row>
    <row r="3" spans="1:23" s="11" customFormat="1">
      <c r="A3" s="7" t="s">
        <v>784</v>
      </c>
      <c r="B3" s="7" t="s">
        <v>354</v>
      </c>
      <c r="C3" s="7" t="s">
        <v>360</v>
      </c>
      <c r="D3" s="7" t="s">
        <v>356</v>
      </c>
      <c r="E3" s="8">
        <v>259</v>
      </c>
      <c r="F3" s="8">
        <v>4</v>
      </c>
      <c r="G3" s="8">
        <v>197</v>
      </c>
      <c r="H3" s="8">
        <v>39</v>
      </c>
      <c r="I3" s="8">
        <v>19</v>
      </c>
      <c r="J3" s="8">
        <v>40</v>
      </c>
      <c r="K3" s="8">
        <v>68</v>
      </c>
      <c r="L3" s="8">
        <v>88</v>
      </c>
      <c r="M3" s="9">
        <f t="shared" si="0"/>
        <v>1.5444015444015444E-2</v>
      </c>
      <c r="N3" s="9">
        <f t="shared" si="1"/>
        <v>0.76061776061776065</v>
      </c>
      <c r="O3" s="9">
        <f t="shared" si="2"/>
        <v>0.15057915057915058</v>
      </c>
      <c r="P3" s="9">
        <f t="shared" si="3"/>
        <v>7.3359073359073365E-2</v>
      </c>
      <c r="Q3" s="9">
        <f t="shared" si="4"/>
        <v>0.15444015444015444</v>
      </c>
      <c r="R3" s="9">
        <f t="shared" si="5"/>
        <v>0.26254826254826252</v>
      </c>
      <c r="S3" s="9">
        <f t="shared" si="6"/>
        <v>0.33976833976833976</v>
      </c>
      <c r="T3" s="7" t="s">
        <v>357</v>
      </c>
      <c r="U3" s="7" t="s">
        <v>361</v>
      </c>
      <c r="V3" s="7" t="s">
        <v>359</v>
      </c>
      <c r="W3" s="7" t="s">
        <v>785</v>
      </c>
    </row>
    <row r="4" spans="1:23" s="11" customFormat="1">
      <c r="A4" s="7" t="s">
        <v>784</v>
      </c>
      <c r="B4" s="7" t="s">
        <v>354</v>
      </c>
      <c r="C4" s="7" t="s">
        <v>45</v>
      </c>
      <c r="D4" s="7" t="s">
        <v>356</v>
      </c>
      <c r="E4" s="8">
        <v>353</v>
      </c>
      <c r="F4" s="8">
        <v>0</v>
      </c>
      <c r="G4" s="8">
        <v>274</v>
      </c>
      <c r="H4" s="8">
        <v>64</v>
      </c>
      <c r="I4" s="8">
        <v>15</v>
      </c>
      <c r="J4" s="8">
        <v>59</v>
      </c>
      <c r="K4" s="8">
        <v>124</v>
      </c>
      <c r="L4" s="8">
        <v>109</v>
      </c>
      <c r="M4" s="9">
        <f t="shared" si="0"/>
        <v>0</v>
      </c>
      <c r="N4" s="9">
        <f t="shared" si="1"/>
        <v>0.77620396600566577</v>
      </c>
      <c r="O4" s="9">
        <f t="shared" si="2"/>
        <v>0.18130311614730879</v>
      </c>
      <c r="P4" s="9">
        <f t="shared" si="3"/>
        <v>4.2492917847025496E-2</v>
      </c>
      <c r="Q4" s="9">
        <f t="shared" si="4"/>
        <v>0.16713881019830029</v>
      </c>
      <c r="R4" s="9">
        <f t="shared" si="5"/>
        <v>0.35127478753541075</v>
      </c>
      <c r="S4" s="9">
        <f t="shared" si="6"/>
        <v>0.30878186968838528</v>
      </c>
      <c r="T4" s="7" t="s">
        <v>357</v>
      </c>
      <c r="U4" s="7" t="s">
        <v>362</v>
      </c>
      <c r="V4" s="7" t="s">
        <v>359</v>
      </c>
      <c r="W4" s="7" t="s">
        <v>785</v>
      </c>
    </row>
    <row r="5" spans="1:23" s="11" customFormat="1">
      <c r="A5" s="7" t="s">
        <v>784</v>
      </c>
      <c r="B5" s="7" t="s">
        <v>354</v>
      </c>
      <c r="C5" s="7" t="s">
        <v>363</v>
      </c>
      <c r="D5" s="7" t="s">
        <v>356</v>
      </c>
      <c r="E5" s="8">
        <v>162</v>
      </c>
      <c r="F5" s="8">
        <v>0</v>
      </c>
      <c r="G5" s="8">
        <v>122</v>
      </c>
      <c r="H5" s="8">
        <v>32</v>
      </c>
      <c r="I5" s="8">
        <v>8</v>
      </c>
      <c r="J5" s="8">
        <v>33</v>
      </c>
      <c r="K5" s="8">
        <v>54</v>
      </c>
      <c r="L5" s="8">
        <v>47</v>
      </c>
      <c r="M5" s="9">
        <f t="shared" si="0"/>
        <v>0</v>
      </c>
      <c r="N5" s="9">
        <f t="shared" si="1"/>
        <v>0.75308641975308643</v>
      </c>
      <c r="O5" s="9">
        <f t="shared" si="2"/>
        <v>0.19753086419753085</v>
      </c>
      <c r="P5" s="9">
        <f t="shared" si="3"/>
        <v>4.9382716049382713E-2</v>
      </c>
      <c r="Q5" s="9">
        <f t="shared" si="4"/>
        <v>0.20370370370370369</v>
      </c>
      <c r="R5" s="9">
        <f t="shared" si="5"/>
        <v>0.33333333333333331</v>
      </c>
      <c r="S5" s="9">
        <f t="shared" si="6"/>
        <v>0.29012345679012347</v>
      </c>
      <c r="T5" s="7" t="s">
        <v>357</v>
      </c>
      <c r="U5" s="7" t="s">
        <v>364</v>
      </c>
      <c r="V5" s="7" t="s">
        <v>359</v>
      </c>
      <c r="W5" s="7" t="s">
        <v>785</v>
      </c>
    </row>
    <row r="6" spans="1:23" s="11" customFormat="1">
      <c r="A6" s="7" t="s">
        <v>784</v>
      </c>
      <c r="B6" s="7" t="s">
        <v>354</v>
      </c>
      <c r="C6" s="7" t="s">
        <v>200</v>
      </c>
      <c r="D6" s="7" t="s">
        <v>356</v>
      </c>
      <c r="E6" s="8">
        <v>131</v>
      </c>
      <c r="F6" s="8">
        <v>0</v>
      </c>
      <c r="G6" s="8">
        <v>92</v>
      </c>
      <c r="H6" s="8">
        <v>35</v>
      </c>
      <c r="I6" s="8">
        <v>4</v>
      </c>
      <c r="J6" s="8">
        <v>34</v>
      </c>
      <c r="K6" s="8">
        <v>47</v>
      </c>
      <c r="L6" s="8">
        <v>31</v>
      </c>
      <c r="M6" s="9">
        <f t="shared" si="0"/>
        <v>0</v>
      </c>
      <c r="N6" s="9">
        <f t="shared" si="1"/>
        <v>0.70229007633587781</v>
      </c>
      <c r="O6" s="9">
        <f t="shared" si="2"/>
        <v>0.26717557251908397</v>
      </c>
      <c r="P6" s="9">
        <f t="shared" si="3"/>
        <v>3.0534351145038167E-2</v>
      </c>
      <c r="Q6" s="9">
        <f t="shared" si="4"/>
        <v>0.25954198473282442</v>
      </c>
      <c r="R6" s="9">
        <f t="shared" si="5"/>
        <v>0.35877862595419846</v>
      </c>
      <c r="S6" s="9">
        <f t="shared" si="6"/>
        <v>0.23664122137404581</v>
      </c>
      <c r="T6" s="7" t="s">
        <v>357</v>
      </c>
      <c r="U6" s="7" t="s">
        <v>365</v>
      </c>
      <c r="V6" s="7" t="s">
        <v>359</v>
      </c>
      <c r="W6" s="7" t="s">
        <v>785</v>
      </c>
    </row>
    <row r="7" spans="1:23" s="11" customFormat="1">
      <c r="A7" s="7" t="s">
        <v>784</v>
      </c>
      <c r="B7" s="7" t="s">
        <v>354</v>
      </c>
      <c r="C7" s="7" t="s">
        <v>366</v>
      </c>
      <c r="D7" s="7" t="s">
        <v>356</v>
      </c>
      <c r="E7" s="8">
        <v>30</v>
      </c>
      <c r="F7" s="8">
        <v>0</v>
      </c>
      <c r="G7" s="8">
        <v>21</v>
      </c>
      <c r="H7" s="8">
        <v>5</v>
      </c>
      <c r="I7" s="8">
        <v>4</v>
      </c>
      <c r="J7" s="8">
        <v>9</v>
      </c>
      <c r="K7" s="8">
        <v>6</v>
      </c>
      <c r="L7" s="8">
        <v>10</v>
      </c>
      <c r="M7" s="9">
        <f t="shared" si="0"/>
        <v>0</v>
      </c>
      <c r="N7" s="9">
        <f t="shared" si="1"/>
        <v>0.7</v>
      </c>
      <c r="O7" s="9">
        <f t="shared" si="2"/>
        <v>0.16666666666666666</v>
      </c>
      <c r="P7" s="9">
        <f t="shared" si="3"/>
        <v>0.13333333333333333</v>
      </c>
      <c r="Q7" s="9">
        <f t="shared" si="4"/>
        <v>0.3</v>
      </c>
      <c r="R7" s="9">
        <f t="shared" si="5"/>
        <v>0.2</v>
      </c>
      <c r="S7" s="9">
        <f t="shared" si="6"/>
        <v>0.33333333333333331</v>
      </c>
      <c r="T7" s="7" t="s">
        <v>357</v>
      </c>
      <c r="U7" s="7" t="s">
        <v>368</v>
      </c>
      <c r="V7" s="7" t="s">
        <v>359</v>
      </c>
      <c r="W7" s="7" t="s">
        <v>785</v>
      </c>
    </row>
    <row r="8" spans="1:23" s="11" customFormat="1">
      <c r="A8" s="7" t="s">
        <v>784</v>
      </c>
      <c r="B8" s="7" t="s">
        <v>354</v>
      </c>
      <c r="C8" s="7" t="s">
        <v>755</v>
      </c>
      <c r="D8" s="7" t="s">
        <v>356</v>
      </c>
      <c r="E8" s="8">
        <v>3</v>
      </c>
      <c r="F8" s="8">
        <v>0</v>
      </c>
      <c r="G8" s="8">
        <v>3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9">
        <f t="shared" si="0"/>
        <v>0</v>
      </c>
      <c r="N8" s="9">
        <f t="shared" si="1"/>
        <v>1</v>
      </c>
      <c r="O8" s="9">
        <f t="shared" si="2"/>
        <v>0</v>
      </c>
      <c r="P8" s="9">
        <f t="shared" si="3"/>
        <v>0</v>
      </c>
      <c r="Q8" s="9">
        <f t="shared" si="4"/>
        <v>0</v>
      </c>
      <c r="R8" s="9">
        <f t="shared" si="5"/>
        <v>0.33333333333333331</v>
      </c>
      <c r="S8" s="9">
        <f t="shared" si="6"/>
        <v>0</v>
      </c>
      <c r="T8" s="7" t="s">
        <v>357</v>
      </c>
      <c r="U8" s="7" t="s">
        <v>756</v>
      </c>
      <c r="V8" s="7" t="s">
        <v>359</v>
      </c>
      <c r="W8" s="7" t="s">
        <v>785</v>
      </c>
    </row>
    <row r="9" spans="1:23" s="11" customFormat="1">
      <c r="A9" s="7" t="s">
        <v>784</v>
      </c>
      <c r="B9" s="7" t="s">
        <v>354</v>
      </c>
      <c r="C9" s="7" t="s">
        <v>373</v>
      </c>
      <c r="D9" s="7" t="s">
        <v>356</v>
      </c>
      <c r="E9" s="8">
        <v>48</v>
      </c>
      <c r="F9" s="8">
        <v>0</v>
      </c>
      <c r="G9" s="8">
        <v>40</v>
      </c>
      <c r="H9" s="8">
        <v>6</v>
      </c>
      <c r="I9" s="8">
        <v>2</v>
      </c>
      <c r="J9" s="8">
        <v>8</v>
      </c>
      <c r="K9" s="8">
        <v>17</v>
      </c>
      <c r="L9" s="8">
        <v>19</v>
      </c>
      <c r="M9" s="9">
        <f t="shared" si="0"/>
        <v>0</v>
      </c>
      <c r="N9" s="9">
        <f t="shared" si="1"/>
        <v>0.83333333333333337</v>
      </c>
      <c r="O9" s="9">
        <f t="shared" si="2"/>
        <v>0.125</v>
      </c>
      <c r="P9" s="9">
        <f t="shared" si="3"/>
        <v>4.1666666666666664E-2</v>
      </c>
      <c r="Q9" s="9">
        <f t="shared" si="4"/>
        <v>0.16666666666666666</v>
      </c>
      <c r="R9" s="9">
        <f t="shared" si="5"/>
        <v>0.35416666666666669</v>
      </c>
      <c r="S9" s="9">
        <f t="shared" si="6"/>
        <v>0.39583333333333331</v>
      </c>
      <c r="T9" s="7" t="s">
        <v>357</v>
      </c>
      <c r="U9" s="7" t="s">
        <v>374</v>
      </c>
      <c r="V9" s="7" t="s">
        <v>359</v>
      </c>
      <c r="W9" s="7" t="s">
        <v>785</v>
      </c>
    </row>
    <row r="10" spans="1:23" s="11" customFormat="1">
      <c r="A10" s="7" t="s">
        <v>784</v>
      </c>
      <c r="B10" s="7" t="s">
        <v>354</v>
      </c>
      <c r="C10" s="7" t="s">
        <v>375</v>
      </c>
      <c r="D10" s="7" t="s">
        <v>356</v>
      </c>
      <c r="E10" s="8">
        <v>14</v>
      </c>
      <c r="F10" s="8">
        <v>0</v>
      </c>
      <c r="G10" s="8">
        <v>11</v>
      </c>
      <c r="H10" s="8">
        <v>3</v>
      </c>
      <c r="I10" s="8">
        <v>0</v>
      </c>
      <c r="J10" s="8">
        <v>2</v>
      </c>
      <c r="K10" s="8">
        <v>2</v>
      </c>
      <c r="L10" s="8">
        <v>8</v>
      </c>
      <c r="M10" s="9">
        <f t="shared" si="0"/>
        <v>0</v>
      </c>
      <c r="N10" s="9">
        <f t="shared" si="1"/>
        <v>0.7857142857142857</v>
      </c>
      <c r="O10" s="9">
        <f t="shared" si="2"/>
        <v>0.21428571428571427</v>
      </c>
      <c r="P10" s="9">
        <f t="shared" si="3"/>
        <v>0</v>
      </c>
      <c r="Q10" s="9">
        <f t="shared" si="4"/>
        <v>0.14285714285714285</v>
      </c>
      <c r="R10" s="9">
        <f t="shared" si="5"/>
        <v>0.14285714285714285</v>
      </c>
      <c r="S10" s="9">
        <f t="shared" si="6"/>
        <v>0.5714285714285714</v>
      </c>
      <c r="T10" s="7" t="s">
        <v>357</v>
      </c>
      <c r="U10" s="7" t="s">
        <v>377</v>
      </c>
      <c r="V10" s="7" t="s">
        <v>359</v>
      </c>
      <c r="W10" s="7" t="s">
        <v>785</v>
      </c>
    </row>
    <row r="11" spans="1:23" s="11" customFormat="1">
      <c r="A11" s="7" t="s">
        <v>784</v>
      </c>
      <c r="B11" s="7" t="s">
        <v>354</v>
      </c>
      <c r="C11" s="7" t="s">
        <v>378</v>
      </c>
      <c r="D11" s="7" t="s">
        <v>356</v>
      </c>
      <c r="E11" s="8">
        <v>24</v>
      </c>
      <c r="F11" s="8">
        <v>0</v>
      </c>
      <c r="G11" s="8">
        <v>14</v>
      </c>
      <c r="H11" s="8">
        <v>8</v>
      </c>
      <c r="I11" s="8">
        <v>2</v>
      </c>
      <c r="J11" s="8">
        <v>8</v>
      </c>
      <c r="K11" s="8">
        <v>6</v>
      </c>
      <c r="L11" s="8">
        <v>6</v>
      </c>
      <c r="M11" s="9">
        <f t="shared" si="0"/>
        <v>0</v>
      </c>
      <c r="N11" s="9">
        <f t="shared" si="1"/>
        <v>0.58333333333333337</v>
      </c>
      <c r="O11" s="9">
        <f t="shared" si="2"/>
        <v>0.33333333333333331</v>
      </c>
      <c r="P11" s="9">
        <f t="shared" si="3"/>
        <v>8.3333333333333329E-2</v>
      </c>
      <c r="Q11" s="9">
        <f t="shared" si="4"/>
        <v>0.33333333333333331</v>
      </c>
      <c r="R11" s="9">
        <f t="shared" si="5"/>
        <v>0.25</v>
      </c>
      <c r="S11" s="9">
        <f t="shared" si="6"/>
        <v>0.25</v>
      </c>
      <c r="T11" s="7" t="s">
        <v>357</v>
      </c>
      <c r="U11" s="7" t="s">
        <v>380</v>
      </c>
      <c r="V11" s="7" t="s">
        <v>359</v>
      </c>
      <c r="W11" s="7" t="s">
        <v>785</v>
      </c>
    </row>
    <row r="12" spans="1:23" s="11" customFormat="1">
      <c r="A12" s="7">
        <v>2019</v>
      </c>
      <c r="B12" s="7" t="s">
        <v>783</v>
      </c>
      <c r="C12" s="7"/>
      <c r="D12" s="7"/>
      <c r="E12" s="8">
        <f>SUM(E2:E11)</f>
        <v>1196</v>
      </c>
      <c r="F12" s="8">
        <f t="shared" ref="F12:L12" si="7">SUM(F2:F11)</f>
        <v>5</v>
      </c>
      <c r="G12" s="8">
        <f t="shared" si="7"/>
        <v>868</v>
      </c>
      <c r="H12" s="8">
        <f t="shared" si="7"/>
        <v>266</v>
      </c>
      <c r="I12" s="8">
        <f t="shared" si="7"/>
        <v>57</v>
      </c>
      <c r="J12" s="8">
        <f t="shared" si="7"/>
        <v>254</v>
      </c>
      <c r="K12" s="8">
        <f t="shared" si="7"/>
        <v>387</v>
      </c>
      <c r="L12" s="8">
        <f t="shared" si="7"/>
        <v>347</v>
      </c>
      <c r="M12" s="9">
        <f>F12/E12</f>
        <v>4.180602006688963E-3</v>
      </c>
      <c r="N12" s="9">
        <f>G12/E12</f>
        <v>0.72575250836120397</v>
      </c>
      <c r="O12" s="9">
        <f>H12/E12</f>
        <v>0.22240802675585283</v>
      </c>
      <c r="P12" s="9">
        <f>I12/E12</f>
        <v>4.7658862876254184E-2</v>
      </c>
      <c r="Q12" s="9">
        <f>J12/E12</f>
        <v>0.21237458193979933</v>
      </c>
      <c r="R12" s="9">
        <f>K12/E12</f>
        <v>0.32357859531772576</v>
      </c>
      <c r="S12" s="9">
        <f>L12/E12</f>
        <v>0.29013377926421402</v>
      </c>
      <c r="T12" s="7"/>
      <c r="U12" s="7"/>
      <c r="V12" s="7"/>
      <c r="W12" s="7"/>
    </row>
    <row r="13" spans="1:23" s="13" customFormat="1" ht="5.2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s="11" customFormat="1">
      <c r="A14" s="14" t="s">
        <v>767</v>
      </c>
      <c r="B14" s="14" t="s">
        <v>354</v>
      </c>
      <c r="C14" s="14" t="s">
        <v>355</v>
      </c>
      <c r="D14" s="14" t="s">
        <v>356</v>
      </c>
      <c r="E14" s="8">
        <v>170</v>
      </c>
      <c r="F14" s="8">
        <v>0</v>
      </c>
      <c r="G14" s="8">
        <v>109</v>
      </c>
      <c r="H14" s="8">
        <v>61</v>
      </c>
      <c r="I14" s="8">
        <v>0</v>
      </c>
      <c r="J14" s="8">
        <v>51</v>
      </c>
      <c r="K14" s="8">
        <v>72</v>
      </c>
      <c r="L14" s="8">
        <v>30</v>
      </c>
      <c r="M14" s="9">
        <f t="shared" si="0"/>
        <v>0</v>
      </c>
      <c r="N14" s="9">
        <f t="shared" si="1"/>
        <v>0.64117647058823535</v>
      </c>
      <c r="O14" s="9">
        <f t="shared" si="2"/>
        <v>0.35882352941176471</v>
      </c>
      <c r="P14" s="9">
        <f t="shared" si="3"/>
        <v>0</v>
      </c>
      <c r="Q14" s="9">
        <f t="shared" si="4"/>
        <v>0.3</v>
      </c>
      <c r="R14" s="9">
        <f t="shared" si="5"/>
        <v>0.42352941176470588</v>
      </c>
      <c r="S14" s="9">
        <f t="shared" si="6"/>
        <v>0.17647058823529413</v>
      </c>
      <c r="T14" s="14" t="s">
        <v>357</v>
      </c>
      <c r="U14" s="14" t="s">
        <v>358</v>
      </c>
      <c r="V14" s="14" t="s">
        <v>359</v>
      </c>
      <c r="W14" s="14" t="s">
        <v>786</v>
      </c>
    </row>
    <row r="15" spans="1:23" s="11" customFormat="1">
      <c r="A15" s="14" t="s">
        <v>767</v>
      </c>
      <c r="B15" s="14" t="s">
        <v>354</v>
      </c>
      <c r="C15" s="14" t="s">
        <v>360</v>
      </c>
      <c r="D15" s="14" t="s">
        <v>356</v>
      </c>
      <c r="E15" s="8">
        <v>256</v>
      </c>
      <c r="F15" s="8">
        <v>0</v>
      </c>
      <c r="G15" s="8">
        <v>217</v>
      </c>
      <c r="H15" s="8">
        <v>32</v>
      </c>
      <c r="I15" s="8">
        <v>7</v>
      </c>
      <c r="J15" s="8">
        <v>32</v>
      </c>
      <c r="K15" s="8">
        <v>69</v>
      </c>
      <c r="L15" s="8">
        <v>97</v>
      </c>
      <c r="M15" s="9">
        <f t="shared" si="0"/>
        <v>0</v>
      </c>
      <c r="N15" s="9">
        <f t="shared" si="1"/>
        <v>0.84765625</v>
      </c>
      <c r="O15" s="9">
        <f t="shared" si="2"/>
        <v>0.125</v>
      </c>
      <c r="P15" s="9">
        <f t="shared" si="3"/>
        <v>2.734375E-2</v>
      </c>
      <c r="Q15" s="9">
        <f t="shared" si="4"/>
        <v>0.125</v>
      </c>
      <c r="R15" s="9">
        <f t="shared" si="5"/>
        <v>0.26953125</v>
      </c>
      <c r="S15" s="9">
        <f t="shared" si="6"/>
        <v>0.37890625</v>
      </c>
      <c r="T15" s="14" t="s">
        <v>357</v>
      </c>
      <c r="U15" s="14" t="s">
        <v>361</v>
      </c>
      <c r="V15" s="14" t="s">
        <v>359</v>
      </c>
      <c r="W15" s="14" t="s">
        <v>786</v>
      </c>
    </row>
    <row r="16" spans="1:23" s="11" customFormat="1">
      <c r="A16" s="14" t="s">
        <v>767</v>
      </c>
      <c r="B16" s="14" t="s">
        <v>354</v>
      </c>
      <c r="C16" s="14" t="s">
        <v>45</v>
      </c>
      <c r="D16" s="14" t="s">
        <v>356</v>
      </c>
      <c r="E16" s="8">
        <v>333</v>
      </c>
      <c r="F16" s="8">
        <v>0</v>
      </c>
      <c r="G16" s="8">
        <v>268</v>
      </c>
      <c r="H16" s="8">
        <v>56</v>
      </c>
      <c r="I16" s="8">
        <v>9</v>
      </c>
      <c r="J16" s="8">
        <v>48</v>
      </c>
      <c r="K16" s="8">
        <v>128</v>
      </c>
      <c r="L16" s="8">
        <v>101</v>
      </c>
      <c r="M16" s="9">
        <f t="shared" si="0"/>
        <v>0</v>
      </c>
      <c r="N16" s="9">
        <f t="shared" si="1"/>
        <v>0.80480480480480476</v>
      </c>
      <c r="O16" s="9">
        <f t="shared" si="2"/>
        <v>0.16816816816816818</v>
      </c>
      <c r="P16" s="9">
        <f t="shared" si="3"/>
        <v>2.7027027027027029E-2</v>
      </c>
      <c r="Q16" s="9">
        <f t="shared" si="4"/>
        <v>0.14414414414414414</v>
      </c>
      <c r="R16" s="9">
        <f t="shared" si="5"/>
        <v>0.38438438438438438</v>
      </c>
      <c r="S16" s="9">
        <f t="shared" si="6"/>
        <v>0.3033033033033033</v>
      </c>
      <c r="T16" s="14" t="s">
        <v>357</v>
      </c>
      <c r="U16" s="14" t="s">
        <v>362</v>
      </c>
      <c r="V16" s="14" t="s">
        <v>359</v>
      </c>
      <c r="W16" s="14" t="s">
        <v>786</v>
      </c>
    </row>
    <row r="17" spans="1:23" s="11" customFormat="1">
      <c r="A17" s="14" t="s">
        <v>767</v>
      </c>
      <c r="B17" s="14" t="s">
        <v>354</v>
      </c>
      <c r="C17" s="14" t="s">
        <v>363</v>
      </c>
      <c r="D17" s="14" t="s">
        <v>356</v>
      </c>
      <c r="E17" s="8">
        <v>171</v>
      </c>
      <c r="F17" s="8">
        <v>0</v>
      </c>
      <c r="G17" s="8">
        <v>129</v>
      </c>
      <c r="H17" s="8">
        <v>39</v>
      </c>
      <c r="I17" s="8">
        <v>3</v>
      </c>
      <c r="J17" s="8">
        <v>35</v>
      </c>
      <c r="K17" s="8">
        <v>48</v>
      </c>
      <c r="L17" s="8">
        <v>53</v>
      </c>
      <c r="M17" s="9">
        <f t="shared" si="0"/>
        <v>0</v>
      </c>
      <c r="N17" s="9">
        <f t="shared" si="1"/>
        <v>0.75438596491228072</v>
      </c>
      <c r="O17" s="9">
        <f t="shared" si="2"/>
        <v>0.22807017543859648</v>
      </c>
      <c r="P17" s="9">
        <f t="shared" si="3"/>
        <v>1.7543859649122806E-2</v>
      </c>
      <c r="Q17" s="9">
        <f t="shared" si="4"/>
        <v>0.2046783625730994</v>
      </c>
      <c r="R17" s="9">
        <f t="shared" si="5"/>
        <v>0.2807017543859649</v>
      </c>
      <c r="S17" s="9">
        <f t="shared" si="6"/>
        <v>0.30994152046783624</v>
      </c>
      <c r="T17" s="14" t="s">
        <v>357</v>
      </c>
      <c r="U17" s="14" t="s">
        <v>364</v>
      </c>
      <c r="V17" s="14" t="s">
        <v>359</v>
      </c>
      <c r="W17" s="14" t="s">
        <v>786</v>
      </c>
    </row>
    <row r="18" spans="1:23" s="11" customFormat="1">
      <c r="A18" s="14" t="s">
        <v>767</v>
      </c>
      <c r="B18" s="14" t="s">
        <v>354</v>
      </c>
      <c r="C18" s="14" t="s">
        <v>200</v>
      </c>
      <c r="D18" s="14" t="s">
        <v>356</v>
      </c>
      <c r="E18" s="8">
        <v>146</v>
      </c>
      <c r="F18" s="8">
        <v>0</v>
      </c>
      <c r="G18" s="8">
        <v>105</v>
      </c>
      <c r="H18" s="8">
        <v>35</v>
      </c>
      <c r="I18" s="8">
        <v>6</v>
      </c>
      <c r="J18" s="8">
        <v>37</v>
      </c>
      <c r="K18" s="8">
        <v>52</v>
      </c>
      <c r="L18" s="8">
        <v>35</v>
      </c>
      <c r="M18" s="9">
        <f t="shared" si="0"/>
        <v>0</v>
      </c>
      <c r="N18" s="9">
        <f t="shared" si="1"/>
        <v>0.71917808219178081</v>
      </c>
      <c r="O18" s="9">
        <f t="shared" si="2"/>
        <v>0.23972602739726026</v>
      </c>
      <c r="P18" s="9">
        <f t="shared" si="3"/>
        <v>4.1095890410958902E-2</v>
      </c>
      <c r="Q18" s="9">
        <f t="shared" si="4"/>
        <v>0.25342465753424659</v>
      </c>
      <c r="R18" s="9">
        <f t="shared" si="5"/>
        <v>0.35616438356164382</v>
      </c>
      <c r="S18" s="9">
        <f t="shared" si="6"/>
        <v>0.23972602739726026</v>
      </c>
      <c r="T18" s="14" t="s">
        <v>357</v>
      </c>
      <c r="U18" s="14" t="s">
        <v>365</v>
      </c>
      <c r="V18" s="14" t="s">
        <v>359</v>
      </c>
      <c r="W18" s="14" t="s">
        <v>786</v>
      </c>
    </row>
    <row r="19" spans="1:23" s="11" customFormat="1">
      <c r="A19" s="14" t="s">
        <v>767</v>
      </c>
      <c r="B19" s="14" t="s">
        <v>354</v>
      </c>
      <c r="C19" s="14" t="s">
        <v>366</v>
      </c>
      <c r="D19" s="14" t="s">
        <v>356</v>
      </c>
      <c r="E19" s="8">
        <v>44</v>
      </c>
      <c r="F19" s="8">
        <v>0</v>
      </c>
      <c r="G19" s="8">
        <v>34</v>
      </c>
      <c r="H19" s="8">
        <v>10</v>
      </c>
      <c r="I19" s="8">
        <v>0</v>
      </c>
      <c r="J19" s="8">
        <v>8</v>
      </c>
      <c r="K19" s="8">
        <v>6</v>
      </c>
      <c r="L19" s="8">
        <v>22</v>
      </c>
      <c r="M19" s="9">
        <f t="shared" si="0"/>
        <v>0</v>
      </c>
      <c r="N19" s="9">
        <f t="shared" si="1"/>
        <v>0.77272727272727271</v>
      </c>
      <c r="O19" s="9">
        <f t="shared" si="2"/>
        <v>0.22727272727272727</v>
      </c>
      <c r="P19" s="9">
        <f t="shared" si="3"/>
        <v>0</v>
      </c>
      <c r="Q19" s="9">
        <f t="shared" si="4"/>
        <v>0.18181818181818182</v>
      </c>
      <c r="R19" s="9">
        <f t="shared" si="5"/>
        <v>0.13636363636363635</v>
      </c>
      <c r="S19" s="9">
        <f t="shared" si="6"/>
        <v>0.5</v>
      </c>
      <c r="T19" s="14" t="s">
        <v>357</v>
      </c>
      <c r="U19" s="14" t="s">
        <v>368</v>
      </c>
      <c r="V19" s="14" t="s">
        <v>359</v>
      </c>
      <c r="W19" s="14" t="s">
        <v>786</v>
      </c>
    </row>
    <row r="20" spans="1:23" s="11" customFormat="1">
      <c r="A20" s="14" t="s">
        <v>767</v>
      </c>
      <c r="B20" s="14" t="s">
        <v>354</v>
      </c>
      <c r="C20" s="14" t="s">
        <v>755</v>
      </c>
      <c r="D20" s="14" t="s">
        <v>356</v>
      </c>
      <c r="E20" s="8">
        <v>1</v>
      </c>
      <c r="F20" s="8">
        <v>0</v>
      </c>
      <c r="G20" s="8">
        <v>1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9">
        <f t="shared" si="0"/>
        <v>0</v>
      </c>
      <c r="N20" s="9">
        <f t="shared" si="1"/>
        <v>1</v>
      </c>
      <c r="O20" s="9">
        <f t="shared" si="2"/>
        <v>0</v>
      </c>
      <c r="P20" s="9">
        <f t="shared" si="3"/>
        <v>0</v>
      </c>
      <c r="Q20" s="9">
        <f t="shared" si="4"/>
        <v>0</v>
      </c>
      <c r="R20" s="9">
        <f t="shared" si="5"/>
        <v>1</v>
      </c>
      <c r="S20" s="9">
        <f t="shared" si="6"/>
        <v>0</v>
      </c>
      <c r="T20" s="14" t="s">
        <v>357</v>
      </c>
      <c r="U20" s="14" t="s">
        <v>756</v>
      </c>
      <c r="V20" s="14" t="s">
        <v>359</v>
      </c>
      <c r="W20" s="14" t="s">
        <v>786</v>
      </c>
    </row>
    <row r="21" spans="1:23" s="11" customFormat="1">
      <c r="A21" s="14" t="s">
        <v>767</v>
      </c>
      <c r="B21" s="14" t="s">
        <v>354</v>
      </c>
      <c r="C21" s="14" t="s">
        <v>373</v>
      </c>
      <c r="D21" s="14" t="s">
        <v>356</v>
      </c>
      <c r="E21" s="8">
        <v>31</v>
      </c>
      <c r="F21" s="8">
        <v>0</v>
      </c>
      <c r="G21" s="8">
        <v>26</v>
      </c>
      <c r="H21" s="8">
        <v>5</v>
      </c>
      <c r="I21" s="8">
        <v>0</v>
      </c>
      <c r="J21" s="8">
        <v>5</v>
      </c>
      <c r="K21" s="8">
        <v>7</v>
      </c>
      <c r="L21" s="8">
        <v>10</v>
      </c>
      <c r="M21" s="9">
        <f t="shared" si="0"/>
        <v>0</v>
      </c>
      <c r="N21" s="9">
        <f t="shared" si="1"/>
        <v>0.83870967741935487</v>
      </c>
      <c r="O21" s="9">
        <f t="shared" si="2"/>
        <v>0.16129032258064516</v>
      </c>
      <c r="P21" s="9">
        <f t="shared" si="3"/>
        <v>0</v>
      </c>
      <c r="Q21" s="9">
        <f t="shared" si="4"/>
        <v>0.16129032258064516</v>
      </c>
      <c r="R21" s="9">
        <f t="shared" si="5"/>
        <v>0.22580645161290322</v>
      </c>
      <c r="S21" s="9">
        <f t="shared" si="6"/>
        <v>0.32258064516129031</v>
      </c>
      <c r="T21" s="14" t="s">
        <v>357</v>
      </c>
      <c r="U21" s="14" t="s">
        <v>374</v>
      </c>
      <c r="V21" s="14" t="s">
        <v>359</v>
      </c>
      <c r="W21" s="14" t="s">
        <v>786</v>
      </c>
    </row>
    <row r="22" spans="1:23" s="11" customFormat="1">
      <c r="A22" s="14" t="s">
        <v>767</v>
      </c>
      <c r="B22" s="14" t="s">
        <v>354</v>
      </c>
      <c r="C22" s="14" t="s">
        <v>375</v>
      </c>
      <c r="D22" s="14" t="s">
        <v>356</v>
      </c>
      <c r="E22" s="8">
        <v>23</v>
      </c>
      <c r="F22" s="8">
        <v>0</v>
      </c>
      <c r="G22" s="8">
        <v>20</v>
      </c>
      <c r="H22" s="8">
        <v>3</v>
      </c>
      <c r="I22" s="8">
        <v>0</v>
      </c>
      <c r="J22" s="8">
        <v>2</v>
      </c>
      <c r="K22" s="8">
        <v>1</v>
      </c>
      <c r="L22" s="8">
        <v>16</v>
      </c>
      <c r="M22" s="9">
        <f t="shared" si="0"/>
        <v>0</v>
      </c>
      <c r="N22" s="9">
        <f t="shared" si="1"/>
        <v>0.86956521739130432</v>
      </c>
      <c r="O22" s="9">
        <f t="shared" si="2"/>
        <v>0.13043478260869565</v>
      </c>
      <c r="P22" s="9">
        <f t="shared" si="3"/>
        <v>0</v>
      </c>
      <c r="Q22" s="9">
        <f t="shared" si="4"/>
        <v>8.6956521739130432E-2</v>
      </c>
      <c r="R22" s="9">
        <f t="shared" si="5"/>
        <v>4.3478260869565216E-2</v>
      </c>
      <c r="S22" s="9">
        <f t="shared" si="6"/>
        <v>0.69565217391304346</v>
      </c>
      <c r="T22" s="14" t="s">
        <v>357</v>
      </c>
      <c r="U22" s="14" t="s">
        <v>377</v>
      </c>
      <c r="V22" s="14" t="s">
        <v>359</v>
      </c>
      <c r="W22" s="14" t="s">
        <v>786</v>
      </c>
    </row>
    <row r="23" spans="1:23" s="11" customFormat="1">
      <c r="A23" s="14" t="s">
        <v>767</v>
      </c>
      <c r="B23" s="14" t="s">
        <v>354</v>
      </c>
      <c r="C23" s="14" t="s">
        <v>378</v>
      </c>
      <c r="D23" s="14" t="s">
        <v>356</v>
      </c>
      <c r="E23" s="8">
        <v>9</v>
      </c>
      <c r="F23" s="8">
        <v>0</v>
      </c>
      <c r="G23" s="8">
        <v>7</v>
      </c>
      <c r="H23" s="8">
        <v>2</v>
      </c>
      <c r="I23" s="8">
        <v>0</v>
      </c>
      <c r="J23" s="8">
        <v>1</v>
      </c>
      <c r="K23" s="8">
        <v>5</v>
      </c>
      <c r="L23" s="8">
        <v>2</v>
      </c>
      <c r="M23" s="9">
        <f t="shared" si="0"/>
        <v>0</v>
      </c>
      <c r="N23" s="9">
        <f t="shared" si="1"/>
        <v>0.77777777777777779</v>
      </c>
      <c r="O23" s="9">
        <f t="shared" si="2"/>
        <v>0.22222222222222221</v>
      </c>
      <c r="P23" s="9">
        <f t="shared" si="3"/>
        <v>0</v>
      </c>
      <c r="Q23" s="9">
        <f t="shared" si="4"/>
        <v>0.1111111111111111</v>
      </c>
      <c r="R23" s="9">
        <f t="shared" si="5"/>
        <v>0.55555555555555558</v>
      </c>
      <c r="S23" s="9">
        <f t="shared" si="6"/>
        <v>0.22222222222222221</v>
      </c>
      <c r="T23" s="14" t="s">
        <v>357</v>
      </c>
      <c r="U23" s="14" t="s">
        <v>380</v>
      </c>
      <c r="V23" s="14" t="s">
        <v>359</v>
      </c>
      <c r="W23" s="14" t="s">
        <v>786</v>
      </c>
    </row>
    <row r="24" spans="1:23" s="11" customFormat="1">
      <c r="A24" s="14" t="s">
        <v>767</v>
      </c>
      <c r="B24" s="14" t="s">
        <v>354</v>
      </c>
      <c r="C24" s="14" t="s">
        <v>381</v>
      </c>
      <c r="D24" s="14" t="s">
        <v>356</v>
      </c>
      <c r="E24" s="8">
        <v>28</v>
      </c>
      <c r="F24" s="8">
        <v>0</v>
      </c>
      <c r="G24" s="8">
        <v>25</v>
      </c>
      <c r="H24" s="8">
        <v>3</v>
      </c>
      <c r="I24" s="8">
        <v>0</v>
      </c>
      <c r="J24" s="8">
        <v>3</v>
      </c>
      <c r="K24" s="8">
        <v>5</v>
      </c>
      <c r="L24" s="8">
        <v>13</v>
      </c>
      <c r="M24" s="9">
        <f t="shared" si="0"/>
        <v>0</v>
      </c>
      <c r="N24" s="9">
        <f t="shared" si="1"/>
        <v>0.8928571428571429</v>
      </c>
      <c r="O24" s="9">
        <f t="shared" si="2"/>
        <v>0.10714285714285714</v>
      </c>
      <c r="P24" s="9">
        <f t="shared" si="3"/>
        <v>0</v>
      </c>
      <c r="Q24" s="9">
        <f t="shared" si="4"/>
        <v>0.10714285714285714</v>
      </c>
      <c r="R24" s="9">
        <f t="shared" si="5"/>
        <v>0.17857142857142858</v>
      </c>
      <c r="S24" s="9">
        <f t="shared" si="6"/>
        <v>0.4642857142857143</v>
      </c>
      <c r="T24" s="14" t="s">
        <v>357</v>
      </c>
      <c r="U24" s="14" t="s">
        <v>382</v>
      </c>
      <c r="V24" s="14" t="s">
        <v>359</v>
      </c>
      <c r="W24" s="14" t="s">
        <v>786</v>
      </c>
    </row>
    <row r="25" spans="1:23" s="11" customFormat="1">
      <c r="A25" s="14">
        <v>2020</v>
      </c>
      <c r="B25" s="15" t="s">
        <v>783</v>
      </c>
      <c r="C25" s="14"/>
      <c r="D25" s="14"/>
      <c r="E25" s="8">
        <f>SUM(E14:E24)</f>
        <v>1212</v>
      </c>
      <c r="F25" s="8">
        <f t="shared" ref="F25:L25" si="8">SUM(F14:F24)</f>
        <v>0</v>
      </c>
      <c r="G25" s="8">
        <f t="shared" si="8"/>
        <v>941</v>
      </c>
      <c r="H25" s="8">
        <f t="shared" si="8"/>
        <v>246</v>
      </c>
      <c r="I25" s="8">
        <f t="shared" si="8"/>
        <v>25</v>
      </c>
      <c r="J25" s="8">
        <f t="shared" si="8"/>
        <v>222</v>
      </c>
      <c r="K25" s="8">
        <f t="shared" si="8"/>
        <v>394</v>
      </c>
      <c r="L25" s="8">
        <f t="shared" si="8"/>
        <v>379</v>
      </c>
      <c r="M25" s="9">
        <f>F25/E25</f>
        <v>0</v>
      </c>
      <c r="N25" s="9">
        <f>G25/E25</f>
        <v>0.77640264026402639</v>
      </c>
      <c r="O25" s="9">
        <f>H25/E25</f>
        <v>0.20297029702970298</v>
      </c>
      <c r="P25" s="9">
        <f>I25/E25</f>
        <v>2.0627062706270627E-2</v>
      </c>
      <c r="Q25" s="9">
        <f>J25/E25</f>
        <v>0.18316831683168316</v>
      </c>
      <c r="R25" s="9">
        <f>K25/E25</f>
        <v>0.32508250825082508</v>
      </c>
      <c r="S25" s="9">
        <f>L25/E25</f>
        <v>0.31270627062706269</v>
      </c>
      <c r="T25" s="14"/>
      <c r="U25" s="14"/>
      <c r="V25" s="14"/>
      <c r="W25" s="14"/>
    </row>
    <row r="26" spans="1:23" s="13" customFormat="1" ht="5.2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s="11" customFormat="1">
      <c r="A27" s="14" t="s">
        <v>738</v>
      </c>
      <c r="B27" s="14" t="s">
        <v>354</v>
      </c>
      <c r="C27" s="14" t="s">
        <v>355</v>
      </c>
      <c r="D27" s="16" t="s">
        <v>356</v>
      </c>
      <c r="E27" s="8">
        <v>167</v>
      </c>
      <c r="F27" s="8">
        <v>0</v>
      </c>
      <c r="G27" s="8">
        <v>105</v>
      </c>
      <c r="H27" s="8">
        <v>61</v>
      </c>
      <c r="I27" s="8">
        <v>1</v>
      </c>
      <c r="J27" s="8">
        <v>54</v>
      </c>
      <c r="K27" s="8">
        <v>56</v>
      </c>
      <c r="L27" s="8">
        <v>32</v>
      </c>
      <c r="M27" s="9">
        <f t="shared" si="0"/>
        <v>0</v>
      </c>
      <c r="N27" s="9">
        <f t="shared" si="1"/>
        <v>0.62874251497005984</v>
      </c>
      <c r="O27" s="9">
        <f t="shared" si="2"/>
        <v>0.3652694610778443</v>
      </c>
      <c r="P27" s="9">
        <f t="shared" si="3"/>
        <v>5.9880239520958087E-3</v>
      </c>
      <c r="Q27" s="9">
        <f t="shared" si="4"/>
        <v>0.32335329341317365</v>
      </c>
      <c r="R27" s="9">
        <f t="shared" si="5"/>
        <v>0.33532934131736525</v>
      </c>
      <c r="S27" s="9">
        <f t="shared" si="6"/>
        <v>0.19161676646706588</v>
      </c>
      <c r="T27" s="14" t="s">
        <v>357</v>
      </c>
      <c r="U27" s="14" t="s">
        <v>358</v>
      </c>
      <c r="V27" s="14" t="s">
        <v>359</v>
      </c>
      <c r="W27" s="14" t="s">
        <v>789</v>
      </c>
    </row>
    <row r="28" spans="1:23" s="11" customFormat="1">
      <c r="A28" s="14" t="s">
        <v>738</v>
      </c>
      <c r="B28" s="14" t="s">
        <v>354</v>
      </c>
      <c r="C28" s="14" t="s">
        <v>360</v>
      </c>
      <c r="D28" s="16" t="s">
        <v>356</v>
      </c>
      <c r="E28" s="8">
        <v>226</v>
      </c>
      <c r="F28" s="8">
        <v>4</v>
      </c>
      <c r="G28" s="8">
        <v>191</v>
      </c>
      <c r="H28" s="8">
        <v>25</v>
      </c>
      <c r="I28" s="8">
        <v>6</v>
      </c>
      <c r="J28" s="8">
        <v>23</v>
      </c>
      <c r="K28" s="8">
        <v>59</v>
      </c>
      <c r="L28" s="8">
        <v>89</v>
      </c>
      <c r="M28" s="9">
        <f t="shared" si="0"/>
        <v>1.7699115044247787E-2</v>
      </c>
      <c r="N28" s="9">
        <f t="shared" si="1"/>
        <v>0.84513274336283184</v>
      </c>
      <c r="O28" s="9">
        <f t="shared" si="2"/>
        <v>0.11061946902654868</v>
      </c>
      <c r="P28" s="9">
        <f t="shared" si="3"/>
        <v>2.6548672566371681E-2</v>
      </c>
      <c r="Q28" s="9">
        <f t="shared" si="4"/>
        <v>0.10176991150442478</v>
      </c>
      <c r="R28" s="9">
        <f t="shared" si="5"/>
        <v>0.26106194690265488</v>
      </c>
      <c r="S28" s="9">
        <f t="shared" si="6"/>
        <v>0.39380530973451328</v>
      </c>
      <c r="T28" s="14" t="s">
        <v>357</v>
      </c>
      <c r="U28" s="14" t="s">
        <v>361</v>
      </c>
      <c r="V28" s="14" t="s">
        <v>359</v>
      </c>
      <c r="W28" s="14" t="s">
        <v>789</v>
      </c>
    </row>
    <row r="29" spans="1:23" s="11" customFormat="1">
      <c r="A29" s="14" t="s">
        <v>738</v>
      </c>
      <c r="B29" s="14" t="s">
        <v>354</v>
      </c>
      <c r="C29" s="14" t="s">
        <v>45</v>
      </c>
      <c r="D29" s="16" t="s">
        <v>356</v>
      </c>
      <c r="E29" s="8">
        <v>320</v>
      </c>
      <c r="F29" s="8">
        <v>0</v>
      </c>
      <c r="G29" s="8">
        <v>260</v>
      </c>
      <c r="H29" s="8">
        <v>51</v>
      </c>
      <c r="I29" s="8">
        <v>9</v>
      </c>
      <c r="J29" s="8">
        <v>44</v>
      </c>
      <c r="K29" s="8">
        <v>126</v>
      </c>
      <c r="L29" s="8">
        <v>90</v>
      </c>
      <c r="M29" s="9">
        <f t="shared" si="0"/>
        <v>0</v>
      </c>
      <c r="N29" s="9">
        <f t="shared" si="1"/>
        <v>0.8125</v>
      </c>
      <c r="O29" s="9">
        <f t="shared" si="2"/>
        <v>0.15937499999999999</v>
      </c>
      <c r="P29" s="9">
        <f t="shared" si="3"/>
        <v>2.8125000000000001E-2</v>
      </c>
      <c r="Q29" s="9">
        <f t="shared" si="4"/>
        <v>0.13750000000000001</v>
      </c>
      <c r="R29" s="9">
        <f t="shared" si="5"/>
        <v>0.39374999999999999</v>
      </c>
      <c r="S29" s="9">
        <f t="shared" si="6"/>
        <v>0.28125</v>
      </c>
      <c r="T29" s="14" t="s">
        <v>357</v>
      </c>
      <c r="U29" s="14" t="s">
        <v>362</v>
      </c>
      <c r="V29" s="14" t="s">
        <v>359</v>
      </c>
      <c r="W29" s="14" t="s">
        <v>789</v>
      </c>
    </row>
    <row r="30" spans="1:23" s="11" customFormat="1">
      <c r="A30" s="14" t="s">
        <v>738</v>
      </c>
      <c r="B30" s="14" t="s">
        <v>354</v>
      </c>
      <c r="C30" s="14" t="s">
        <v>363</v>
      </c>
      <c r="D30" s="16" t="s">
        <v>356</v>
      </c>
      <c r="E30" s="8">
        <v>150</v>
      </c>
      <c r="F30" s="8">
        <v>0</v>
      </c>
      <c r="G30" s="8">
        <v>108</v>
      </c>
      <c r="H30" s="8">
        <v>36</v>
      </c>
      <c r="I30" s="8">
        <v>6</v>
      </c>
      <c r="J30" s="8">
        <v>35</v>
      </c>
      <c r="K30" s="8">
        <v>47</v>
      </c>
      <c r="L30" s="8">
        <v>37</v>
      </c>
      <c r="M30" s="9">
        <f t="shared" si="0"/>
        <v>0</v>
      </c>
      <c r="N30" s="9">
        <f t="shared" si="1"/>
        <v>0.72</v>
      </c>
      <c r="O30" s="9">
        <f t="shared" si="2"/>
        <v>0.24</v>
      </c>
      <c r="P30" s="9">
        <f t="shared" si="3"/>
        <v>0.04</v>
      </c>
      <c r="Q30" s="9">
        <f t="shared" si="4"/>
        <v>0.23333333333333334</v>
      </c>
      <c r="R30" s="9">
        <f t="shared" si="5"/>
        <v>0.31333333333333335</v>
      </c>
      <c r="S30" s="9">
        <f t="shared" si="6"/>
        <v>0.24666666666666667</v>
      </c>
      <c r="T30" s="14" t="s">
        <v>357</v>
      </c>
      <c r="U30" s="14" t="s">
        <v>364</v>
      </c>
      <c r="V30" s="14" t="s">
        <v>359</v>
      </c>
      <c r="W30" s="14" t="s">
        <v>789</v>
      </c>
    </row>
    <row r="31" spans="1:23" s="11" customFormat="1">
      <c r="A31" s="14" t="s">
        <v>738</v>
      </c>
      <c r="B31" s="14" t="s">
        <v>354</v>
      </c>
      <c r="C31" s="14" t="s">
        <v>200</v>
      </c>
      <c r="D31" s="16" t="s">
        <v>356</v>
      </c>
      <c r="E31" s="8">
        <v>173</v>
      </c>
      <c r="F31" s="8">
        <v>0</v>
      </c>
      <c r="G31" s="8">
        <v>122</v>
      </c>
      <c r="H31" s="8">
        <v>42</v>
      </c>
      <c r="I31" s="8">
        <v>9</v>
      </c>
      <c r="J31" s="8">
        <v>43</v>
      </c>
      <c r="K31" s="8">
        <v>59</v>
      </c>
      <c r="L31" s="8">
        <v>40</v>
      </c>
      <c r="M31" s="9">
        <f t="shared" si="0"/>
        <v>0</v>
      </c>
      <c r="N31" s="9">
        <f t="shared" si="1"/>
        <v>0.7052023121387283</v>
      </c>
      <c r="O31" s="9">
        <f t="shared" si="2"/>
        <v>0.24277456647398843</v>
      </c>
      <c r="P31" s="9">
        <f t="shared" si="3"/>
        <v>5.2023121387283239E-2</v>
      </c>
      <c r="Q31" s="9">
        <f t="shared" si="4"/>
        <v>0.24855491329479767</v>
      </c>
      <c r="R31" s="9">
        <f t="shared" si="5"/>
        <v>0.34104046242774566</v>
      </c>
      <c r="S31" s="9">
        <f t="shared" si="6"/>
        <v>0.23121387283236994</v>
      </c>
      <c r="T31" s="14" t="s">
        <v>357</v>
      </c>
      <c r="U31" s="14" t="s">
        <v>365</v>
      </c>
      <c r="V31" s="14" t="s">
        <v>359</v>
      </c>
      <c r="W31" s="14" t="s">
        <v>789</v>
      </c>
    </row>
    <row r="32" spans="1:23" s="11" customFormat="1">
      <c r="A32" s="14" t="s">
        <v>738</v>
      </c>
      <c r="B32" s="14" t="s">
        <v>354</v>
      </c>
      <c r="C32" s="14" t="s">
        <v>366</v>
      </c>
      <c r="D32" s="16" t="s">
        <v>356</v>
      </c>
      <c r="E32" s="8">
        <v>61</v>
      </c>
      <c r="F32" s="8">
        <v>0</v>
      </c>
      <c r="G32" s="8">
        <v>50</v>
      </c>
      <c r="H32" s="8">
        <v>10</v>
      </c>
      <c r="I32" s="8">
        <v>1</v>
      </c>
      <c r="J32" s="8">
        <v>9</v>
      </c>
      <c r="K32" s="8">
        <v>11</v>
      </c>
      <c r="L32" s="8">
        <v>29</v>
      </c>
      <c r="M32" s="9">
        <f t="shared" si="0"/>
        <v>0</v>
      </c>
      <c r="N32" s="9">
        <f t="shared" si="1"/>
        <v>0.81967213114754101</v>
      </c>
      <c r="O32" s="9">
        <f t="shared" si="2"/>
        <v>0.16393442622950818</v>
      </c>
      <c r="P32" s="9">
        <f t="shared" si="3"/>
        <v>1.6393442622950821E-2</v>
      </c>
      <c r="Q32" s="9">
        <f t="shared" si="4"/>
        <v>0.14754098360655737</v>
      </c>
      <c r="R32" s="9">
        <f t="shared" si="5"/>
        <v>0.18032786885245902</v>
      </c>
      <c r="S32" s="9">
        <f t="shared" si="6"/>
        <v>0.47540983606557374</v>
      </c>
      <c r="T32" s="14" t="s">
        <v>357</v>
      </c>
      <c r="U32" s="14" t="s">
        <v>368</v>
      </c>
      <c r="V32" s="14" t="s">
        <v>359</v>
      </c>
      <c r="W32" s="14" t="s">
        <v>789</v>
      </c>
    </row>
    <row r="33" spans="1:23" s="11" customFormat="1">
      <c r="A33" s="14" t="s">
        <v>738</v>
      </c>
      <c r="B33" s="14" t="s">
        <v>354</v>
      </c>
      <c r="C33" s="14" t="s">
        <v>373</v>
      </c>
      <c r="D33" s="16" t="s">
        <v>356</v>
      </c>
      <c r="E33" s="8">
        <v>34</v>
      </c>
      <c r="F33" s="8">
        <v>0</v>
      </c>
      <c r="G33" s="8">
        <v>28</v>
      </c>
      <c r="H33" s="8">
        <v>5</v>
      </c>
      <c r="I33" s="8">
        <v>1</v>
      </c>
      <c r="J33" s="8">
        <v>4</v>
      </c>
      <c r="K33" s="8">
        <v>14</v>
      </c>
      <c r="L33" s="8">
        <v>9</v>
      </c>
      <c r="M33" s="9">
        <f t="shared" si="0"/>
        <v>0</v>
      </c>
      <c r="N33" s="9">
        <f t="shared" si="1"/>
        <v>0.82352941176470584</v>
      </c>
      <c r="O33" s="9">
        <f t="shared" si="2"/>
        <v>0.14705882352941177</v>
      </c>
      <c r="P33" s="9">
        <f t="shared" si="3"/>
        <v>2.9411764705882353E-2</v>
      </c>
      <c r="Q33" s="9">
        <f t="shared" si="4"/>
        <v>0.11764705882352941</v>
      </c>
      <c r="R33" s="9">
        <f t="shared" si="5"/>
        <v>0.41176470588235292</v>
      </c>
      <c r="S33" s="9">
        <f t="shared" si="6"/>
        <v>0.26470588235294118</v>
      </c>
      <c r="T33" s="14" t="s">
        <v>357</v>
      </c>
      <c r="U33" s="14" t="s">
        <v>374</v>
      </c>
      <c r="V33" s="14" t="s">
        <v>359</v>
      </c>
      <c r="W33" s="14" t="s">
        <v>789</v>
      </c>
    </row>
    <row r="34" spans="1:23" s="11" customFormat="1">
      <c r="A34" s="14" t="s">
        <v>738</v>
      </c>
      <c r="B34" s="14" t="s">
        <v>354</v>
      </c>
      <c r="C34" s="14" t="s">
        <v>375</v>
      </c>
      <c r="D34" s="16" t="s">
        <v>356</v>
      </c>
      <c r="E34" s="8">
        <v>20</v>
      </c>
      <c r="F34" s="8">
        <v>0</v>
      </c>
      <c r="G34" s="8">
        <v>15</v>
      </c>
      <c r="H34" s="8">
        <v>3</v>
      </c>
      <c r="I34" s="8">
        <v>2</v>
      </c>
      <c r="J34" s="8">
        <v>4</v>
      </c>
      <c r="K34" s="8">
        <v>5</v>
      </c>
      <c r="L34" s="8">
        <v>9</v>
      </c>
      <c r="M34" s="9">
        <f t="shared" si="0"/>
        <v>0</v>
      </c>
      <c r="N34" s="9">
        <f t="shared" si="1"/>
        <v>0.75</v>
      </c>
      <c r="O34" s="9">
        <f t="shared" si="2"/>
        <v>0.15</v>
      </c>
      <c r="P34" s="9">
        <f t="shared" si="3"/>
        <v>0.1</v>
      </c>
      <c r="Q34" s="9">
        <f t="shared" si="4"/>
        <v>0.2</v>
      </c>
      <c r="R34" s="9">
        <f t="shared" si="5"/>
        <v>0.25</v>
      </c>
      <c r="S34" s="9">
        <f t="shared" si="6"/>
        <v>0.45</v>
      </c>
      <c r="T34" s="14" t="s">
        <v>357</v>
      </c>
      <c r="U34" s="14" t="s">
        <v>377</v>
      </c>
      <c r="V34" s="14" t="s">
        <v>359</v>
      </c>
      <c r="W34" s="14" t="s">
        <v>789</v>
      </c>
    </row>
    <row r="35" spans="1:23" s="11" customFormat="1">
      <c r="A35" s="14" t="s">
        <v>738</v>
      </c>
      <c r="B35" s="14" t="s">
        <v>354</v>
      </c>
      <c r="C35" s="14" t="s">
        <v>378</v>
      </c>
      <c r="D35" s="16" t="s">
        <v>356</v>
      </c>
      <c r="E35" s="8">
        <v>19</v>
      </c>
      <c r="F35" s="8">
        <v>0</v>
      </c>
      <c r="G35" s="8">
        <v>16</v>
      </c>
      <c r="H35" s="8">
        <v>2</v>
      </c>
      <c r="I35" s="8">
        <v>1</v>
      </c>
      <c r="J35" s="8">
        <v>3</v>
      </c>
      <c r="K35" s="8">
        <v>8</v>
      </c>
      <c r="L35" s="8">
        <v>4</v>
      </c>
      <c r="M35" s="9">
        <f t="shared" si="0"/>
        <v>0</v>
      </c>
      <c r="N35" s="9">
        <f t="shared" si="1"/>
        <v>0.84210526315789469</v>
      </c>
      <c r="O35" s="9">
        <f t="shared" si="2"/>
        <v>0.10526315789473684</v>
      </c>
      <c r="P35" s="9">
        <f t="shared" si="3"/>
        <v>5.2631578947368418E-2</v>
      </c>
      <c r="Q35" s="9">
        <f t="shared" si="4"/>
        <v>0.15789473684210525</v>
      </c>
      <c r="R35" s="9">
        <f t="shared" si="5"/>
        <v>0.42105263157894735</v>
      </c>
      <c r="S35" s="9">
        <f t="shared" si="6"/>
        <v>0.21052631578947367</v>
      </c>
      <c r="T35" s="14" t="s">
        <v>357</v>
      </c>
      <c r="U35" s="14" t="s">
        <v>380</v>
      </c>
      <c r="V35" s="14" t="s">
        <v>359</v>
      </c>
      <c r="W35" s="14" t="s">
        <v>789</v>
      </c>
    </row>
    <row r="36" spans="1:23" s="11" customFormat="1">
      <c r="A36" s="14" t="s">
        <v>738</v>
      </c>
      <c r="B36" s="14" t="s">
        <v>354</v>
      </c>
      <c r="C36" s="14" t="s">
        <v>381</v>
      </c>
      <c r="D36" s="16" t="s">
        <v>356</v>
      </c>
      <c r="E36" s="8">
        <v>25</v>
      </c>
      <c r="F36" s="8">
        <v>0</v>
      </c>
      <c r="G36" s="8">
        <v>22</v>
      </c>
      <c r="H36" s="8">
        <v>1</v>
      </c>
      <c r="I36" s="8">
        <v>2</v>
      </c>
      <c r="J36" s="8">
        <v>3</v>
      </c>
      <c r="K36" s="8">
        <v>6</v>
      </c>
      <c r="L36" s="8">
        <v>10</v>
      </c>
      <c r="M36" s="9">
        <f t="shared" si="0"/>
        <v>0</v>
      </c>
      <c r="N36" s="9">
        <f t="shared" si="1"/>
        <v>0.88</v>
      </c>
      <c r="O36" s="9">
        <f t="shared" si="2"/>
        <v>0.04</v>
      </c>
      <c r="P36" s="9">
        <f t="shared" si="3"/>
        <v>0.08</v>
      </c>
      <c r="Q36" s="9">
        <f t="shared" si="4"/>
        <v>0.12</v>
      </c>
      <c r="R36" s="9">
        <f t="shared" si="5"/>
        <v>0.24</v>
      </c>
      <c r="S36" s="9">
        <f t="shared" si="6"/>
        <v>0.4</v>
      </c>
      <c r="T36" s="14" t="s">
        <v>357</v>
      </c>
      <c r="U36" s="14" t="s">
        <v>382</v>
      </c>
      <c r="V36" s="14" t="s">
        <v>359</v>
      </c>
      <c r="W36" s="14" t="s">
        <v>789</v>
      </c>
    </row>
    <row r="37" spans="1:23" s="11" customFormat="1">
      <c r="A37" s="14"/>
      <c r="B37" s="14"/>
      <c r="C37" s="14"/>
      <c r="D37" s="16"/>
      <c r="E37" s="8">
        <f t="shared" ref="E37:L37" si="9">SUM(E26:E36)</f>
        <v>1195</v>
      </c>
      <c r="F37" s="8">
        <f t="shared" si="9"/>
        <v>4</v>
      </c>
      <c r="G37" s="8">
        <f t="shared" si="9"/>
        <v>917</v>
      </c>
      <c r="H37" s="8">
        <f t="shared" si="9"/>
        <v>236</v>
      </c>
      <c r="I37" s="8">
        <f t="shared" si="9"/>
        <v>38</v>
      </c>
      <c r="J37" s="8">
        <f t="shared" si="9"/>
        <v>222</v>
      </c>
      <c r="K37" s="8">
        <f t="shared" si="9"/>
        <v>391</v>
      </c>
      <c r="L37" s="8">
        <f t="shared" si="9"/>
        <v>349</v>
      </c>
      <c r="M37" s="9">
        <f>F37/E37</f>
        <v>3.3472803347280333E-3</v>
      </c>
      <c r="N37" s="9">
        <f>G37/E37</f>
        <v>0.76736401673640164</v>
      </c>
      <c r="O37" s="9">
        <f>H37/E37</f>
        <v>0.19748953974895397</v>
      </c>
      <c r="P37" s="9">
        <f>I37/E37</f>
        <v>3.1799163179916316E-2</v>
      </c>
      <c r="Q37" s="9">
        <f>J37/E37</f>
        <v>0.18577405857740587</v>
      </c>
      <c r="R37" s="9">
        <f>K37/E37</f>
        <v>0.32719665271966525</v>
      </c>
      <c r="S37" s="9">
        <f>L37/E37</f>
        <v>0.29205020920502089</v>
      </c>
      <c r="T37" s="14"/>
      <c r="U37" s="14"/>
      <c r="V37" s="14"/>
      <c r="W37" s="14"/>
    </row>
    <row r="38" spans="1:23" s="13" customFormat="1" ht="5.2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>
      <c r="A39" t="s">
        <v>714</v>
      </c>
      <c r="B39" t="s">
        <v>354</v>
      </c>
      <c r="C39" t="s">
        <v>355</v>
      </c>
      <c r="D39" t="s">
        <v>356</v>
      </c>
      <c r="E39">
        <v>164</v>
      </c>
      <c r="F39">
        <v>0</v>
      </c>
      <c r="G39">
        <v>110</v>
      </c>
      <c r="H39">
        <v>47</v>
      </c>
      <c r="I39">
        <v>7</v>
      </c>
      <c r="J39">
        <v>45</v>
      </c>
      <c r="K39">
        <v>61</v>
      </c>
      <c r="L39">
        <v>33</v>
      </c>
      <c r="M39" s="9">
        <f t="shared" si="0"/>
        <v>0</v>
      </c>
      <c r="N39" s="9">
        <f t="shared" si="1"/>
        <v>0.67073170731707321</v>
      </c>
      <c r="O39" s="9">
        <f t="shared" si="2"/>
        <v>0.28658536585365851</v>
      </c>
      <c r="P39" s="9">
        <f t="shared" si="3"/>
        <v>4.2682926829268296E-2</v>
      </c>
      <c r="Q39" s="9">
        <f t="shared" si="4"/>
        <v>0.27439024390243905</v>
      </c>
      <c r="R39" s="9">
        <f t="shared" si="5"/>
        <v>0.37195121951219512</v>
      </c>
      <c r="S39" s="9">
        <f t="shared" si="6"/>
        <v>0.20121951219512196</v>
      </c>
      <c r="T39" t="s">
        <v>357</v>
      </c>
      <c r="U39" t="s">
        <v>358</v>
      </c>
      <c r="V39" t="s">
        <v>359</v>
      </c>
      <c r="W39" t="s">
        <v>790</v>
      </c>
    </row>
    <row r="40" spans="1:23">
      <c r="A40" t="s">
        <v>714</v>
      </c>
      <c r="B40" t="s">
        <v>354</v>
      </c>
      <c r="C40" t="s">
        <v>360</v>
      </c>
      <c r="D40" t="s">
        <v>356</v>
      </c>
      <c r="E40">
        <v>201</v>
      </c>
      <c r="F40">
        <v>0</v>
      </c>
      <c r="G40">
        <v>172</v>
      </c>
      <c r="H40">
        <v>21</v>
      </c>
      <c r="I40">
        <v>8</v>
      </c>
      <c r="J40">
        <v>20</v>
      </c>
      <c r="K40">
        <v>46</v>
      </c>
      <c r="L40">
        <v>90</v>
      </c>
      <c r="M40" s="9">
        <f t="shared" si="0"/>
        <v>0</v>
      </c>
      <c r="N40" s="9">
        <f t="shared" si="1"/>
        <v>0.85572139303482586</v>
      </c>
      <c r="O40" s="9">
        <f t="shared" si="2"/>
        <v>0.1044776119402985</v>
      </c>
      <c r="P40" s="9">
        <f t="shared" si="3"/>
        <v>3.9800995024875621E-2</v>
      </c>
      <c r="Q40" s="9">
        <f t="shared" si="4"/>
        <v>9.950248756218906E-2</v>
      </c>
      <c r="R40" s="9">
        <f t="shared" si="5"/>
        <v>0.22885572139303484</v>
      </c>
      <c r="S40" s="9">
        <f t="shared" si="6"/>
        <v>0.44776119402985076</v>
      </c>
      <c r="T40" t="s">
        <v>357</v>
      </c>
      <c r="U40" t="s">
        <v>361</v>
      </c>
      <c r="V40" t="s">
        <v>359</v>
      </c>
      <c r="W40" t="s">
        <v>790</v>
      </c>
    </row>
    <row r="41" spans="1:23">
      <c r="A41" t="s">
        <v>714</v>
      </c>
      <c r="B41" t="s">
        <v>354</v>
      </c>
      <c r="C41" t="s">
        <v>45</v>
      </c>
      <c r="D41" t="s">
        <v>356</v>
      </c>
      <c r="E41">
        <v>301</v>
      </c>
      <c r="F41">
        <v>0</v>
      </c>
      <c r="G41">
        <v>244</v>
      </c>
      <c r="H41">
        <v>49</v>
      </c>
      <c r="I41">
        <v>8</v>
      </c>
      <c r="J41">
        <v>47</v>
      </c>
      <c r="K41">
        <v>117</v>
      </c>
      <c r="L41">
        <v>92</v>
      </c>
      <c r="M41" s="9">
        <f t="shared" si="0"/>
        <v>0</v>
      </c>
      <c r="N41" s="9">
        <f t="shared" si="1"/>
        <v>0.81063122923588038</v>
      </c>
      <c r="O41" s="9">
        <f t="shared" si="2"/>
        <v>0.16279069767441862</v>
      </c>
      <c r="P41" s="9">
        <f t="shared" si="3"/>
        <v>2.6578073089700997E-2</v>
      </c>
      <c r="Q41" s="9">
        <f t="shared" si="4"/>
        <v>0.15614617940199335</v>
      </c>
      <c r="R41" s="9">
        <f t="shared" si="5"/>
        <v>0.38870431893687707</v>
      </c>
      <c r="S41" s="9">
        <f t="shared" si="6"/>
        <v>0.30564784053156147</v>
      </c>
      <c r="T41" t="s">
        <v>357</v>
      </c>
      <c r="U41" t="s">
        <v>362</v>
      </c>
      <c r="V41" t="s">
        <v>359</v>
      </c>
      <c r="W41" t="s">
        <v>790</v>
      </c>
    </row>
    <row r="42" spans="1:23">
      <c r="A42" t="s">
        <v>714</v>
      </c>
      <c r="B42" t="s">
        <v>354</v>
      </c>
      <c r="C42" t="s">
        <v>363</v>
      </c>
      <c r="D42" t="s">
        <v>356</v>
      </c>
      <c r="E42">
        <v>165</v>
      </c>
      <c r="F42">
        <v>0</v>
      </c>
      <c r="G42">
        <v>121</v>
      </c>
      <c r="H42">
        <v>41</v>
      </c>
      <c r="I42">
        <v>3</v>
      </c>
      <c r="J42">
        <v>37</v>
      </c>
      <c r="K42">
        <v>49</v>
      </c>
      <c r="L42">
        <v>47</v>
      </c>
      <c r="M42" s="9">
        <f t="shared" si="0"/>
        <v>0</v>
      </c>
      <c r="N42" s="9">
        <f t="shared" si="1"/>
        <v>0.73333333333333328</v>
      </c>
      <c r="O42" s="9">
        <f t="shared" si="2"/>
        <v>0.24848484848484848</v>
      </c>
      <c r="P42" s="9">
        <f t="shared" si="3"/>
        <v>1.8181818181818181E-2</v>
      </c>
      <c r="Q42" s="9">
        <f t="shared" si="4"/>
        <v>0.22424242424242424</v>
      </c>
      <c r="R42" s="9">
        <f t="shared" si="5"/>
        <v>0.29696969696969699</v>
      </c>
      <c r="S42" s="9">
        <f t="shared" si="6"/>
        <v>0.28484848484848485</v>
      </c>
      <c r="T42" t="s">
        <v>357</v>
      </c>
      <c r="U42" t="s">
        <v>364</v>
      </c>
      <c r="V42" t="s">
        <v>359</v>
      </c>
      <c r="W42" t="s">
        <v>790</v>
      </c>
    </row>
    <row r="43" spans="1:23">
      <c r="A43" t="s">
        <v>714</v>
      </c>
      <c r="B43" t="s">
        <v>354</v>
      </c>
      <c r="C43" t="s">
        <v>200</v>
      </c>
      <c r="D43" t="s">
        <v>356</v>
      </c>
      <c r="E43">
        <v>198</v>
      </c>
      <c r="F43">
        <v>0</v>
      </c>
      <c r="G43">
        <v>155</v>
      </c>
      <c r="H43">
        <v>35</v>
      </c>
      <c r="I43">
        <v>8</v>
      </c>
      <c r="J43">
        <v>40</v>
      </c>
      <c r="K43">
        <v>73</v>
      </c>
      <c r="L43">
        <v>51</v>
      </c>
      <c r="M43" s="9">
        <f t="shared" si="0"/>
        <v>0</v>
      </c>
      <c r="N43" s="9">
        <f t="shared" si="1"/>
        <v>0.78282828282828287</v>
      </c>
      <c r="O43" s="9">
        <f t="shared" si="2"/>
        <v>0.17676767676767677</v>
      </c>
      <c r="P43" s="9">
        <f t="shared" si="3"/>
        <v>4.0404040404040407E-2</v>
      </c>
      <c r="Q43" s="9">
        <f t="shared" si="4"/>
        <v>0.20202020202020202</v>
      </c>
      <c r="R43" s="9">
        <f t="shared" si="5"/>
        <v>0.36868686868686867</v>
      </c>
      <c r="S43" s="9">
        <f t="shared" si="6"/>
        <v>0.25757575757575757</v>
      </c>
      <c r="T43" t="s">
        <v>357</v>
      </c>
      <c r="U43" t="s">
        <v>365</v>
      </c>
      <c r="V43" t="s">
        <v>359</v>
      </c>
      <c r="W43" t="s">
        <v>790</v>
      </c>
    </row>
    <row r="44" spans="1:23">
      <c r="A44" t="s">
        <v>714</v>
      </c>
      <c r="B44" t="s">
        <v>354</v>
      </c>
      <c r="C44" t="s">
        <v>366</v>
      </c>
      <c r="D44" t="s">
        <v>356</v>
      </c>
      <c r="E44">
        <v>79</v>
      </c>
      <c r="F44">
        <v>0</v>
      </c>
      <c r="G44">
        <v>69</v>
      </c>
      <c r="H44">
        <v>10</v>
      </c>
      <c r="I44">
        <v>0</v>
      </c>
      <c r="J44">
        <v>9</v>
      </c>
      <c r="K44">
        <v>19</v>
      </c>
      <c r="L44">
        <v>36</v>
      </c>
      <c r="M44" s="9">
        <f t="shared" si="0"/>
        <v>0</v>
      </c>
      <c r="N44" s="9">
        <f t="shared" si="1"/>
        <v>0.87341772151898733</v>
      </c>
      <c r="O44" s="9">
        <f t="shared" si="2"/>
        <v>0.12658227848101267</v>
      </c>
      <c r="P44" s="9">
        <f t="shared" si="3"/>
        <v>0</v>
      </c>
      <c r="Q44" s="9">
        <f t="shared" si="4"/>
        <v>0.11392405063291139</v>
      </c>
      <c r="R44" s="9">
        <f t="shared" si="5"/>
        <v>0.24050632911392406</v>
      </c>
      <c r="S44" s="9">
        <f t="shared" si="6"/>
        <v>0.45569620253164556</v>
      </c>
      <c r="T44" t="s">
        <v>357</v>
      </c>
      <c r="U44" t="s">
        <v>368</v>
      </c>
      <c r="V44" t="s">
        <v>359</v>
      </c>
      <c r="W44" t="s">
        <v>790</v>
      </c>
    </row>
    <row r="45" spans="1:23">
      <c r="A45" t="s">
        <v>714</v>
      </c>
      <c r="B45" t="s">
        <v>354</v>
      </c>
      <c r="C45" t="s">
        <v>373</v>
      </c>
      <c r="D45" t="s">
        <v>356</v>
      </c>
      <c r="E45">
        <v>51</v>
      </c>
      <c r="F45">
        <v>1</v>
      </c>
      <c r="G45">
        <v>40</v>
      </c>
      <c r="H45">
        <v>10</v>
      </c>
      <c r="I45">
        <v>0</v>
      </c>
      <c r="J45">
        <v>8</v>
      </c>
      <c r="K45">
        <v>16</v>
      </c>
      <c r="L45">
        <v>20</v>
      </c>
      <c r="M45" s="9">
        <f t="shared" si="0"/>
        <v>1.9607843137254902E-2</v>
      </c>
      <c r="N45" s="9">
        <f t="shared" si="1"/>
        <v>0.78431372549019607</v>
      </c>
      <c r="O45" s="9">
        <f t="shared" si="2"/>
        <v>0.19607843137254902</v>
      </c>
      <c r="P45" s="9">
        <f t="shared" si="3"/>
        <v>0</v>
      </c>
      <c r="Q45" s="9">
        <f t="shared" si="4"/>
        <v>0.15686274509803921</v>
      </c>
      <c r="R45" s="9">
        <f t="shared" si="5"/>
        <v>0.31372549019607843</v>
      </c>
      <c r="S45" s="9">
        <f t="shared" si="6"/>
        <v>0.39215686274509803</v>
      </c>
      <c r="T45" t="s">
        <v>357</v>
      </c>
      <c r="U45" t="s">
        <v>374</v>
      </c>
      <c r="V45" t="s">
        <v>359</v>
      </c>
      <c r="W45" t="s">
        <v>790</v>
      </c>
    </row>
    <row r="46" spans="1:23">
      <c r="A46" t="s">
        <v>714</v>
      </c>
      <c r="B46" t="s">
        <v>354</v>
      </c>
      <c r="C46" t="s">
        <v>375</v>
      </c>
      <c r="D46" t="s">
        <v>356</v>
      </c>
      <c r="E46">
        <v>18</v>
      </c>
      <c r="F46">
        <v>2</v>
      </c>
      <c r="G46">
        <v>12</v>
      </c>
      <c r="H46">
        <v>3</v>
      </c>
      <c r="I46">
        <v>1</v>
      </c>
      <c r="J46">
        <v>3</v>
      </c>
      <c r="K46">
        <v>0</v>
      </c>
      <c r="L46">
        <v>12</v>
      </c>
      <c r="M46" s="9">
        <f t="shared" si="0"/>
        <v>0.1111111111111111</v>
      </c>
      <c r="N46" s="9">
        <f t="shared" si="1"/>
        <v>0.66666666666666663</v>
      </c>
      <c r="O46" s="9">
        <f t="shared" si="2"/>
        <v>0.16666666666666666</v>
      </c>
      <c r="P46" s="9">
        <f t="shared" si="3"/>
        <v>5.5555555555555552E-2</v>
      </c>
      <c r="Q46" s="9">
        <f t="shared" si="4"/>
        <v>0.16666666666666666</v>
      </c>
      <c r="R46" s="9">
        <f t="shared" si="5"/>
        <v>0</v>
      </c>
      <c r="S46" s="9">
        <f t="shared" si="6"/>
        <v>0.66666666666666663</v>
      </c>
      <c r="T46" t="s">
        <v>357</v>
      </c>
      <c r="U46" t="s">
        <v>377</v>
      </c>
      <c r="V46" t="s">
        <v>359</v>
      </c>
      <c r="W46" t="s">
        <v>790</v>
      </c>
    </row>
    <row r="47" spans="1:23">
      <c r="A47" t="s">
        <v>714</v>
      </c>
      <c r="B47" t="s">
        <v>354</v>
      </c>
      <c r="C47" t="s">
        <v>378</v>
      </c>
      <c r="D47" t="s">
        <v>356</v>
      </c>
      <c r="E47">
        <v>24</v>
      </c>
      <c r="F47">
        <v>0</v>
      </c>
      <c r="G47">
        <v>20</v>
      </c>
      <c r="H47">
        <v>3</v>
      </c>
      <c r="I47">
        <v>1</v>
      </c>
      <c r="J47">
        <v>3</v>
      </c>
      <c r="K47">
        <v>9</v>
      </c>
      <c r="L47">
        <v>11</v>
      </c>
      <c r="M47" s="9">
        <f t="shared" si="0"/>
        <v>0</v>
      </c>
      <c r="N47" s="9">
        <f t="shared" si="1"/>
        <v>0.83333333333333337</v>
      </c>
      <c r="O47" s="9">
        <f t="shared" si="2"/>
        <v>0.125</v>
      </c>
      <c r="P47" s="9">
        <f t="shared" si="3"/>
        <v>4.1666666666666664E-2</v>
      </c>
      <c r="Q47" s="9">
        <f t="shared" si="4"/>
        <v>0.125</v>
      </c>
      <c r="R47" s="9">
        <f t="shared" si="5"/>
        <v>0.375</v>
      </c>
      <c r="S47" s="9">
        <f t="shared" si="6"/>
        <v>0.45833333333333331</v>
      </c>
      <c r="T47" t="s">
        <v>357</v>
      </c>
      <c r="U47" t="s">
        <v>380</v>
      </c>
      <c r="V47" t="s">
        <v>359</v>
      </c>
      <c r="W47" t="s">
        <v>790</v>
      </c>
    </row>
    <row r="48" spans="1:23">
      <c r="A48" t="s">
        <v>714</v>
      </c>
      <c r="B48" t="s">
        <v>354</v>
      </c>
      <c r="C48" t="s">
        <v>381</v>
      </c>
      <c r="D48" t="s">
        <v>356</v>
      </c>
      <c r="E48">
        <v>32</v>
      </c>
      <c r="F48">
        <v>0</v>
      </c>
      <c r="G48">
        <v>29</v>
      </c>
      <c r="H48">
        <v>3</v>
      </c>
      <c r="I48">
        <v>0</v>
      </c>
      <c r="J48">
        <v>1</v>
      </c>
      <c r="K48">
        <v>6</v>
      </c>
      <c r="L48">
        <v>17</v>
      </c>
      <c r="M48" s="9">
        <f>F48/E48</f>
        <v>0</v>
      </c>
      <c r="N48" s="9">
        <f>G48/E48</f>
        <v>0.90625</v>
      </c>
      <c r="O48" s="9">
        <f>H48/E48</f>
        <v>9.375E-2</v>
      </c>
      <c r="P48" s="9">
        <f>I48/E48</f>
        <v>0</v>
      </c>
      <c r="Q48" s="9">
        <f>J48/E48</f>
        <v>3.125E-2</v>
      </c>
      <c r="R48" s="9">
        <f>K48/E48</f>
        <v>0.1875</v>
      </c>
      <c r="S48" s="9">
        <f>L48/E48</f>
        <v>0.53125</v>
      </c>
      <c r="T48" t="s">
        <v>357</v>
      </c>
      <c r="U48" t="s">
        <v>382</v>
      </c>
      <c r="V48" t="s">
        <v>359</v>
      </c>
      <c r="W48" t="s">
        <v>790</v>
      </c>
    </row>
    <row r="49" spans="1:26">
      <c r="E49" s="8">
        <f>SUM(E38:E48)</f>
        <v>1233</v>
      </c>
      <c r="F49" s="8">
        <f t="shared" ref="F49:L49" si="10">SUM(F38:F48)</f>
        <v>3</v>
      </c>
      <c r="G49" s="8">
        <f t="shared" si="10"/>
        <v>972</v>
      </c>
      <c r="H49" s="8">
        <f t="shared" si="10"/>
        <v>222</v>
      </c>
      <c r="I49" s="8">
        <f t="shared" si="10"/>
        <v>36</v>
      </c>
      <c r="J49" s="8">
        <f t="shared" si="10"/>
        <v>213</v>
      </c>
      <c r="K49" s="8">
        <f t="shared" si="10"/>
        <v>396</v>
      </c>
      <c r="L49" s="8">
        <f t="shared" si="10"/>
        <v>409</v>
      </c>
      <c r="M49" s="9">
        <f>F49/E49</f>
        <v>2.4330900243309003E-3</v>
      </c>
      <c r="N49" s="9">
        <f>G49/E49</f>
        <v>0.78832116788321172</v>
      </c>
      <c r="O49" s="9">
        <f>H49/E49</f>
        <v>0.18004866180048662</v>
      </c>
      <c r="P49" s="9">
        <f>I49/E49</f>
        <v>2.9197080291970802E-2</v>
      </c>
      <c r="Q49" s="9">
        <f>J49/E49</f>
        <v>0.17274939172749393</v>
      </c>
      <c r="R49" s="9">
        <f>K49/E49</f>
        <v>0.32116788321167883</v>
      </c>
      <c r="S49" s="9">
        <f>L49/E49</f>
        <v>0.33171127331711275</v>
      </c>
    </row>
    <row r="50" spans="1:26" s="13" customFormat="1" ht="5.2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6">
      <c r="A51" t="s">
        <v>669</v>
      </c>
      <c r="B51" t="s">
        <v>354</v>
      </c>
      <c r="C51" t="s">
        <v>355</v>
      </c>
      <c r="D51" t="s">
        <v>356</v>
      </c>
      <c r="E51">
        <v>171</v>
      </c>
      <c r="F51">
        <v>0</v>
      </c>
      <c r="G51">
        <v>117</v>
      </c>
      <c r="H51">
        <v>53</v>
      </c>
      <c r="I51">
        <v>1</v>
      </c>
      <c r="J51">
        <v>46</v>
      </c>
      <c r="K51">
        <v>56</v>
      </c>
      <c r="L51">
        <v>40</v>
      </c>
      <c r="M51" s="9">
        <f t="shared" ref="M51:M61" si="11">F51/E51</f>
        <v>0</v>
      </c>
      <c r="N51" s="9">
        <f t="shared" ref="N51:N61" si="12">G51/E51</f>
        <v>0.68421052631578949</v>
      </c>
      <c r="O51" s="9">
        <f t="shared" ref="O51:O61" si="13">H51/E51</f>
        <v>0.30994152046783624</v>
      </c>
      <c r="P51" s="9">
        <f t="shared" ref="P51:P61" si="14">I51/E51</f>
        <v>5.8479532163742687E-3</v>
      </c>
      <c r="Q51" s="9">
        <f t="shared" ref="Q51:Q61" si="15">J51/E51</f>
        <v>0.26900584795321636</v>
      </c>
      <c r="R51" s="9">
        <f t="shared" ref="R51:R61" si="16">K51/E51</f>
        <v>0.32748538011695905</v>
      </c>
      <c r="S51" s="9">
        <f t="shared" ref="S51:S61" si="17">L51/E51</f>
        <v>0.23391812865497075</v>
      </c>
      <c r="T51" t="s">
        <v>357</v>
      </c>
      <c r="U51" t="s">
        <v>358</v>
      </c>
      <c r="V51" t="s">
        <v>359</v>
      </c>
      <c r="W51" t="s">
        <v>791</v>
      </c>
    </row>
    <row r="52" spans="1:26">
      <c r="A52" t="s">
        <v>669</v>
      </c>
      <c r="B52" t="s">
        <v>354</v>
      </c>
      <c r="C52" t="s">
        <v>360</v>
      </c>
      <c r="D52" t="s">
        <v>356</v>
      </c>
      <c r="E52">
        <v>197</v>
      </c>
      <c r="F52">
        <v>0</v>
      </c>
      <c r="G52">
        <v>163</v>
      </c>
      <c r="H52">
        <v>19</v>
      </c>
      <c r="I52">
        <v>15</v>
      </c>
      <c r="J52">
        <v>27</v>
      </c>
      <c r="K52">
        <v>36</v>
      </c>
      <c r="L52">
        <v>82</v>
      </c>
      <c r="M52" s="9">
        <f t="shared" si="11"/>
        <v>0</v>
      </c>
      <c r="N52" s="9">
        <f t="shared" si="12"/>
        <v>0.82741116751269039</v>
      </c>
      <c r="O52" s="9">
        <f t="shared" si="13"/>
        <v>9.6446700507614211E-2</v>
      </c>
      <c r="P52" s="9">
        <f t="shared" si="14"/>
        <v>7.6142131979695438E-2</v>
      </c>
      <c r="Q52" s="9">
        <f t="shared" si="15"/>
        <v>0.13705583756345177</v>
      </c>
      <c r="R52" s="9">
        <f t="shared" si="16"/>
        <v>0.18274111675126903</v>
      </c>
      <c r="S52" s="9">
        <f t="shared" si="17"/>
        <v>0.41624365482233505</v>
      </c>
      <c r="T52" t="s">
        <v>357</v>
      </c>
      <c r="U52" t="s">
        <v>361</v>
      </c>
      <c r="V52" t="s">
        <v>359</v>
      </c>
      <c r="W52" t="s">
        <v>791</v>
      </c>
    </row>
    <row r="53" spans="1:26">
      <c r="A53" t="s">
        <v>669</v>
      </c>
      <c r="B53" t="s">
        <v>354</v>
      </c>
      <c r="C53" t="s">
        <v>45</v>
      </c>
      <c r="D53" t="s">
        <v>356</v>
      </c>
      <c r="E53">
        <v>304</v>
      </c>
      <c r="F53">
        <v>0</v>
      </c>
      <c r="G53">
        <v>244</v>
      </c>
      <c r="H53">
        <v>51</v>
      </c>
      <c r="I53">
        <v>9</v>
      </c>
      <c r="J53">
        <v>48</v>
      </c>
      <c r="K53">
        <v>121</v>
      </c>
      <c r="L53">
        <v>79</v>
      </c>
      <c r="M53" s="9">
        <f t="shared" si="11"/>
        <v>0</v>
      </c>
      <c r="N53" s="9">
        <f t="shared" si="12"/>
        <v>0.80263157894736847</v>
      </c>
      <c r="O53" s="9">
        <f t="shared" si="13"/>
        <v>0.16776315789473684</v>
      </c>
      <c r="P53" s="9">
        <f t="shared" si="14"/>
        <v>2.9605263157894735E-2</v>
      </c>
      <c r="Q53" s="9">
        <f t="shared" si="15"/>
        <v>0.15789473684210525</v>
      </c>
      <c r="R53" s="9">
        <f t="shared" si="16"/>
        <v>0.39802631578947367</v>
      </c>
      <c r="S53" s="9">
        <f t="shared" si="17"/>
        <v>0.25986842105263158</v>
      </c>
      <c r="T53" t="s">
        <v>357</v>
      </c>
      <c r="U53" t="s">
        <v>362</v>
      </c>
      <c r="V53" t="s">
        <v>359</v>
      </c>
      <c r="W53" t="s">
        <v>791</v>
      </c>
    </row>
    <row r="54" spans="1:26">
      <c r="A54" t="s">
        <v>669</v>
      </c>
      <c r="B54" t="s">
        <v>354</v>
      </c>
      <c r="C54" t="s">
        <v>363</v>
      </c>
      <c r="D54" t="s">
        <v>356</v>
      </c>
      <c r="E54">
        <v>156</v>
      </c>
      <c r="F54">
        <v>0</v>
      </c>
      <c r="G54">
        <v>120</v>
      </c>
      <c r="H54">
        <v>30</v>
      </c>
      <c r="I54">
        <v>6</v>
      </c>
      <c r="J54">
        <v>30</v>
      </c>
      <c r="K54">
        <v>44</v>
      </c>
      <c r="L54">
        <v>46</v>
      </c>
      <c r="M54" s="9">
        <f t="shared" si="11"/>
        <v>0</v>
      </c>
      <c r="N54" s="9">
        <f t="shared" si="12"/>
        <v>0.76923076923076927</v>
      </c>
      <c r="O54" s="9">
        <f t="shared" si="13"/>
        <v>0.19230769230769232</v>
      </c>
      <c r="P54" s="9">
        <f t="shared" si="14"/>
        <v>3.8461538461538464E-2</v>
      </c>
      <c r="Q54" s="9">
        <f t="shared" si="15"/>
        <v>0.19230769230769232</v>
      </c>
      <c r="R54" s="9">
        <f t="shared" si="16"/>
        <v>0.28205128205128205</v>
      </c>
      <c r="S54" s="9">
        <f t="shared" si="17"/>
        <v>0.29487179487179488</v>
      </c>
      <c r="T54" t="s">
        <v>357</v>
      </c>
      <c r="U54" t="s">
        <v>364</v>
      </c>
      <c r="V54" t="s">
        <v>359</v>
      </c>
      <c r="W54" t="s">
        <v>791</v>
      </c>
    </row>
    <row r="55" spans="1:26">
      <c r="A55" t="s">
        <v>669</v>
      </c>
      <c r="B55" t="s">
        <v>354</v>
      </c>
      <c r="C55" t="s">
        <v>200</v>
      </c>
      <c r="D55" t="s">
        <v>356</v>
      </c>
      <c r="E55">
        <v>187</v>
      </c>
      <c r="F55">
        <v>0</v>
      </c>
      <c r="G55">
        <v>157</v>
      </c>
      <c r="H55">
        <v>25</v>
      </c>
      <c r="I55">
        <v>5</v>
      </c>
      <c r="J55">
        <v>26</v>
      </c>
      <c r="K55">
        <v>73</v>
      </c>
      <c r="L55">
        <v>61</v>
      </c>
      <c r="M55" s="9">
        <f t="shared" si="11"/>
        <v>0</v>
      </c>
      <c r="N55" s="9">
        <f t="shared" si="12"/>
        <v>0.83957219251336901</v>
      </c>
      <c r="O55" s="9">
        <f t="shared" si="13"/>
        <v>0.13368983957219252</v>
      </c>
      <c r="P55" s="9">
        <f t="shared" si="14"/>
        <v>2.6737967914438502E-2</v>
      </c>
      <c r="Q55" s="9">
        <f t="shared" si="15"/>
        <v>0.13903743315508021</v>
      </c>
      <c r="R55" s="9">
        <f t="shared" si="16"/>
        <v>0.39037433155080214</v>
      </c>
      <c r="S55" s="9">
        <f t="shared" si="17"/>
        <v>0.32620320855614976</v>
      </c>
      <c r="T55" t="s">
        <v>357</v>
      </c>
      <c r="U55" t="s">
        <v>365</v>
      </c>
      <c r="V55" t="s">
        <v>359</v>
      </c>
      <c r="W55" t="s">
        <v>791</v>
      </c>
    </row>
    <row r="56" spans="1:26">
      <c r="A56" t="s">
        <v>669</v>
      </c>
      <c r="B56" t="s">
        <v>354</v>
      </c>
      <c r="C56" t="s">
        <v>366</v>
      </c>
      <c r="D56" t="s">
        <v>356</v>
      </c>
      <c r="E56">
        <v>89</v>
      </c>
      <c r="F56">
        <v>0</v>
      </c>
      <c r="G56">
        <v>73</v>
      </c>
      <c r="H56">
        <v>15</v>
      </c>
      <c r="I56">
        <v>1</v>
      </c>
      <c r="J56">
        <v>15</v>
      </c>
      <c r="K56">
        <v>19</v>
      </c>
      <c r="L56">
        <v>36</v>
      </c>
      <c r="M56" s="9">
        <f t="shared" si="11"/>
        <v>0</v>
      </c>
      <c r="N56" s="9">
        <f t="shared" si="12"/>
        <v>0.8202247191011236</v>
      </c>
      <c r="O56" s="9">
        <f t="shared" si="13"/>
        <v>0.16853932584269662</v>
      </c>
      <c r="P56" s="9">
        <f t="shared" si="14"/>
        <v>1.1235955056179775E-2</v>
      </c>
      <c r="Q56" s="9">
        <f t="shared" si="15"/>
        <v>0.16853932584269662</v>
      </c>
      <c r="R56" s="9">
        <f t="shared" si="16"/>
        <v>0.21348314606741572</v>
      </c>
      <c r="S56" s="9">
        <f t="shared" si="17"/>
        <v>0.4044943820224719</v>
      </c>
      <c r="T56" t="s">
        <v>357</v>
      </c>
      <c r="U56" t="s">
        <v>368</v>
      </c>
      <c r="V56" t="s">
        <v>359</v>
      </c>
      <c r="W56" t="s">
        <v>791</v>
      </c>
    </row>
    <row r="57" spans="1:26">
      <c r="A57" t="s">
        <v>669</v>
      </c>
      <c r="B57" t="s">
        <v>354</v>
      </c>
      <c r="C57" t="s">
        <v>373</v>
      </c>
      <c r="D57" t="s">
        <v>356</v>
      </c>
      <c r="E57">
        <v>46</v>
      </c>
      <c r="F57">
        <v>0</v>
      </c>
      <c r="G57">
        <v>35</v>
      </c>
      <c r="H57">
        <v>9</v>
      </c>
      <c r="I57">
        <v>2</v>
      </c>
      <c r="J57">
        <v>6</v>
      </c>
      <c r="K57">
        <v>10</v>
      </c>
      <c r="L57">
        <v>17</v>
      </c>
      <c r="M57" s="9">
        <f t="shared" si="11"/>
        <v>0</v>
      </c>
      <c r="N57" s="9">
        <f t="shared" si="12"/>
        <v>0.76086956521739135</v>
      </c>
      <c r="O57" s="9">
        <f t="shared" si="13"/>
        <v>0.19565217391304349</v>
      </c>
      <c r="P57" s="9">
        <f t="shared" si="14"/>
        <v>4.3478260869565216E-2</v>
      </c>
      <c r="Q57" s="9">
        <f t="shared" si="15"/>
        <v>0.13043478260869565</v>
      </c>
      <c r="R57" s="9">
        <f t="shared" si="16"/>
        <v>0.21739130434782608</v>
      </c>
      <c r="S57" s="9">
        <f t="shared" si="17"/>
        <v>0.36956521739130432</v>
      </c>
      <c r="T57" t="s">
        <v>357</v>
      </c>
      <c r="U57" t="s">
        <v>374</v>
      </c>
      <c r="V57" t="s">
        <v>359</v>
      </c>
      <c r="W57" t="s">
        <v>791</v>
      </c>
    </row>
    <row r="58" spans="1:26">
      <c r="A58" t="s">
        <v>669</v>
      </c>
      <c r="B58" t="s">
        <v>354</v>
      </c>
      <c r="C58" t="s">
        <v>375</v>
      </c>
      <c r="D58" t="s">
        <v>356</v>
      </c>
      <c r="E58">
        <v>24</v>
      </c>
      <c r="F58">
        <v>1</v>
      </c>
      <c r="G58">
        <v>15</v>
      </c>
      <c r="H58">
        <v>6</v>
      </c>
      <c r="I58">
        <v>2</v>
      </c>
      <c r="J58">
        <v>7</v>
      </c>
      <c r="K58">
        <v>5</v>
      </c>
      <c r="L58">
        <v>11</v>
      </c>
      <c r="M58" s="9">
        <f t="shared" si="11"/>
        <v>4.1666666666666664E-2</v>
      </c>
      <c r="N58" s="9">
        <f t="shared" si="12"/>
        <v>0.625</v>
      </c>
      <c r="O58" s="9">
        <f t="shared" si="13"/>
        <v>0.25</v>
      </c>
      <c r="P58" s="9">
        <f t="shared" si="14"/>
        <v>8.3333333333333329E-2</v>
      </c>
      <c r="Q58" s="9">
        <f t="shared" si="15"/>
        <v>0.29166666666666669</v>
      </c>
      <c r="R58" s="9">
        <f t="shared" si="16"/>
        <v>0.20833333333333334</v>
      </c>
      <c r="S58" s="9">
        <f t="shared" si="17"/>
        <v>0.45833333333333331</v>
      </c>
      <c r="T58" t="s">
        <v>357</v>
      </c>
      <c r="U58" t="s">
        <v>377</v>
      </c>
      <c r="V58" t="s">
        <v>359</v>
      </c>
      <c r="W58" t="s">
        <v>791</v>
      </c>
    </row>
    <row r="59" spans="1:26">
      <c r="A59" t="s">
        <v>669</v>
      </c>
      <c r="B59" t="s">
        <v>354</v>
      </c>
      <c r="C59" t="s">
        <v>378</v>
      </c>
      <c r="D59" t="s">
        <v>356</v>
      </c>
      <c r="E59">
        <v>37</v>
      </c>
      <c r="F59">
        <v>0</v>
      </c>
      <c r="G59">
        <v>31</v>
      </c>
      <c r="H59">
        <v>4</v>
      </c>
      <c r="I59">
        <v>2</v>
      </c>
      <c r="J59">
        <v>3</v>
      </c>
      <c r="K59">
        <v>9</v>
      </c>
      <c r="L59">
        <v>20</v>
      </c>
      <c r="M59" s="9">
        <f t="shared" si="11"/>
        <v>0</v>
      </c>
      <c r="N59" s="9">
        <f t="shared" si="12"/>
        <v>0.83783783783783783</v>
      </c>
      <c r="O59" s="9">
        <f t="shared" si="13"/>
        <v>0.10810810810810811</v>
      </c>
      <c r="P59" s="9">
        <f t="shared" si="14"/>
        <v>5.4054054054054057E-2</v>
      </c>
      <c r="Q59" s="9">
        <f t="shared" si="15"/>
        <v>8.1081081081081086E-2</v>
      </c>
      <c r="R59" s="9">
        <f t="shared" si="16"/>
        <v>0.24324324324324326</v>
      </c>
      <c r="S59" s="9">
        <f t="shared" si="17"/>
        <v>0.54054054054054057</v>
      </c>
      <c r="T59" t="s">
        <v>357</v>
      </c>
      <c r="U59" t="s">
        <v>380</v>
      </c>
      <c r="V59" t="s">
        <v>359</v>
      </c>
      <c r="W59" t="s">
        <v>791</v>
      </c>
    </row>
    <row r="60" spans="1:26">
      <c r="A60" t="s">
        <v>669</v>
      </c>
      <c r="B60" t="s">
        <v>354</v>
      </c>
      <c r="C60" t="s">
        <v>381</v>
      </c>
      <c r="D60" t="s">
        <v>356</v>
      </c>
      <c r="E60">
        <v>45</v>
      </c>
      <c r="F60">
        <v>0</v>
      </c>
      <c r="G60">
        <v>42</v>
      </c>
      <c r="H60">
        <v>3</v>
      </c>
      <c r="I60">
        <v>0</v>
      </c>
      <c r="J60">
        <v>2</v>
      </c>
      <c r="K60">
        <v>13</v>
      </c>
      <c r="L60">
        <v>17</v>
      </c>
      <c r="M60" s="9">
        <f t="shared" si="11"/>
        <v>0</v>
      </c>
      <c r="N60" s="9">
        <f t="shared" si="12"/>
        <v>0.93333333333333335</v>
      </c>
      <c r="O60" s="9">
        <f t="shared" si="13"/>
        <v>6.6666666666666666E-2</v>
      </c>
      <c r="P60" s="9">
        <f t="shared" si="14"/>
        <v>0</v>
      </c>
      <c r="Q60" s="9">
        <f t="shared" si="15"/>
        <v>4.4444444444444446E-2</v>
      </c>
      <c r="R60" s="9">
        <f t="shared" si="16"/>
        <v>0.28888888888888886</v>
      </c>
      <c r="S60" s="9">
        <f t="shared" si="17"/>
        <v>0.37777777777777777</v>
      </c>
      <c r="T60" t="s">
        <v>357</v>
      </c>
      <c r="U60" t="s">
        <v>382</v>
      </c>
      <c r="V60" t="s">
        <v>359</v>
      </c>
      <c r="W60" t="s">
        <v>791</v>
      </c>
    </row>
    <row r="61" spans="1:26">
      <c r="A61" t="s">
        <v>669</v>
      </c>
      <c r="B61" t="s">
        <v>354</v>
      </c>
      <c r="C61" t="s">
        <v>383</v>
      </c>
      <c r="D61" t="s">
        <v>356</v>
      </c>
      <c r="E61">
        <v>16</v>
      </c>
      <c r="F61">
        <v>0</v>
      </c>
      <c r="G61">
        <v>14</v>
      </c>
      <c r="H61">
        <v>2</v>
      </c>
      <c r="I61">
        <v>0</v>
      </c>
      <c r="J61">
        <v>2</v>
      </c>
      <c r="K61">
        <v>2</v>
      </c>
      <c r="L61">
        <v>11</v>
      </c>
      <c r="M61" s="9">
        <f t="shared" si="11"/>
        <v>0</v>
      </c>
      <c r="N61" s="9">
        <f t="shared" si="12"/>
        <v>0.875</v>
      </c>
      <c r="O61" s="9">
        <f t="shared" si="13"/>
        <v>0.125</v>
      </c>
      <c r="P61" s="9">
        <f t="shared" si="14"/>
        <v>0</v>
      </c>
      <c r="Q61" s="9">
        <f t="shared" si="15"/>
        <v>0.125</v>
      </c>
      <c r="R61" s="9">
        <f t="shared" si="16"/>
        <v>0.125</v>
      </c>
      <c r="S61" s="9">
        <f t="shared" si="17"/>
        <v>0.6875</v>
      </c>
      <c r="T61" t="s">
        <v>357</v>
      </c>
      <c r="U61" t="s">
        <v>384</v>
      </c>
      <c r="V61" t="s">
        <v>359</v>
      </c>
      <c r="W61" t="s">
        <v>791</v>
      </c>
    </row>
    <row r="62" spans="1:26">
      <c r="A62" s="17" t="s">
        <v>793</v>
      </c>
      <c r="B62" s="18"/>
      <c r="C62" s="18"/>
      <c r="D62" s="18"/>
      <c r="E62" s="3">
        <f t="shared" ref="E62:L62" si="18">SUM(E50:E61)</f>
        <v>1272</v>
      </c>
      <c r="F62" s="3">
        <f t="shared" si="18"/>
        <v>1</v>
      </c>
      <c r="G62" s="3">
        <f t="shared" si="18"/>
        <v>1011</v>
      </c>
      <c r="H62" s="3">
        <f t="shared" si="18"/>
        <v>217</v>
      </c>
      <c r="I62" s="3">
        <f t="shared" si="18"/>
        <v>43</v>
      </c>
      <c r="J62" s="3">
        <f t="shared" si="18"/>
        <v>212</v>
      </c>
      <c r="K62" s="3">
        <f t="shared" si="18"/>
        <v>388</v>
      </c>
      <c r="L62" s="3">
        <f t="shared" si="18"/>
        <v>420</v>
      </c>
      <c r="M62" s="19">
        <f>F62/E62</f>
        <v>7.8616352201257866E-4</v>
      </c>
      <c r="N62" s="20">
        <f>G62/E62</f>
        <v>0.79481132075471694</v>
      </c>
      <c r="O62" s="20">
        <f>H62/E62</f>
        <v>0.17059748427672955</v>
      </c>
      <c r="P62" s="20">
        <f>I62/E62</f>
        <v>3.380503144654088E-2</v>
      </c>
      <c r="Q62" s="20">
        <f>J62/E62</f>
        <v>0.16666666666666666</v>
      </c>
      <c r="R62" s="20">
        <f>K62/E62</f>
        <v>0.30503144654088049</v>
      </c>
      <c r="S62" s="20">
        <f>L62/E62</f>
        <v>0.330188679245283</v>
      </c>
      <c r="T62" s="18"/>
      <c r="U62" s="18"/>
      <c r="V62" s="18"/>
      <c r="W62" s="18"/>
      <c r="Y62" s="18"/>
      <c r="Z62" s="18"/>
    </row>
    <row r="63" spans="1:26" s="13" customFormat="1" ht="5.2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>
      <c r="A64" s="2" t="s">
        <v>25</v>
      </c>
      <c r="B64" s="2" t="s">
        <v>354</v>
      </c>
      <c r="C64" s="2" t="s">
        <v>355</v>
      </c>
      <c r="D64" s="2" t="s">
        <v>356</v>
      </c>
      <c r="E64" s="3">
        <v>155</v>
      </c>
      <c r="F64" s="3">
        <v>0</v>
      </c>
      <c r="G64" s="3">
        <v>109</v>
      </c>
      <c r="H64" s="3">
        <v>44</v>
      </c>
      <c r="I64" s="3">
        <v>2</v>
      </c>
      <c r="J64" s="3">
        <v>39</v>
      </c>
      <c r="K64" s="3">
        <v>52</v>
      </c>
      <c r="L64" s="3">
        <v>44</v>
      </c>
      <c r="M64" s="6">
        <f t="shared" ref="M64:P77" si="19">F64/$E64</f>
        <v>0</v>
      </c>
      <c r="N64" s="6">
        <f t="shared" si="19"/>
        <v>0.70322580645161292</v>
      </c>
      <c r="O64" s="6">
        <f t="shared" si="19"/>
        <v>0.28387096774193549</v>
      </c>
      <c r="P64" s="6">
        <f t="shared" si="19"/>
        <v>1.2903225806451613E-2</v>
      </c>
      <c r="Q64" s="6">
        <f t="shared" ref="Q64:Q77" si="20">J64/E64</f>
        <v>0.25161290322580643</v>
      </c>
      <c r="R64" s="6">
        <f t="shared" ref="R64:R77" si="21">K64/E64</f>
        <v>0.33548387096774196</v>
      </c>
      <c r="S64" s="6">
        <f t="shared" ref="S64:S77" si="22">L64/E64</f>
        <v>0.28387096774193549</v>
      </c>
      <c r="T64" s="2" t="s">
        <v>357</v>
      </c>
      <c r="U64" s="2" t="s">
        <v>358</v>
      </c>
      <c r="V64" s="2" t="s">
        <v>359</v>
      </c>
      <c r="W64" s="2" t="s">
        <v>35</v>
      </c>
    </row>
    <row r="65" spans="1:29">
      <c r="A65" s="2" t="s">
        <v>25</v>
      </c>
      <c r="B65" s="2" t="s">
        <v>354</v>
      </c>
      <c r="C65" s="2" t="s">
        <v>360</v>
      </c>
      <c r="D65" s="2" t="s">
        <v>356</v>
      </c>
      <c r="E65" s="3">
        <v>141</v>
      </c>
      <c r="F65" s="3">
        <v>0</v>
      </c>
      <c r="G65" s="3">
        <v>121</v>
      </c>
      <c r="H65" s="3">
        <v>14</v>
      </c>
      <c r="I65" s="3">
        <v>6</v>
      </c>
      <c r="J65" s="3">
        <v>14</v>
      </c>
      <c r="K65" s="3">
        <v>27</v>
      </c>
      <c r="L65" s="3">
        <v>60</v>
      </c>
      <c r="M65" s="6">
        <f t="shared" si="19"/>
        <v>0</v>
      </c>
      <c r="N65" s="6">
        <f t="shared" si="19"/>
        <v>0.85815602836879434</v>
      </c>
      <c r="O65" s="6">
        <f t="shared" si="19"/>
        <v>9.9290780141843976E-2</v>
      </c>
      <c r="P65" s="6">
        <f t="shared" si="19"/>
        <v>4.2553191489361701E-2</v>
      </c>
      <c r="Q65" s="6">
        <f t="shared" si="20"/>
        <v>9.9290780141843976E-2</v>
      </c>
      <c r="R65" s="6">
        <f t="shared" si="21"/>
        <v>0.19148936170212766</v>
      </c>
      <c r="S65" s="6">
        <f t="shared" si="22"/>
        <v>0.42553191489361702</v>
      </c>
      <c r="T65" s="2" t="s">
        <v>357</v>
      </c>
      <c r="U65" s="2" t="s">
        <v>361</v>
      </c>
      <c r="V65" s="2" t="s">
        <v>359</v>
      </c>
      <c r="W65" s="2" t="s">
        <v>35</v>
      </c>
    </row>
    <row r="66" spans="1:29">
      <c r="A66" s="2" t="s">
        <v>25</v>
      </c>
      <c r="B66" s="2" t="s">
        <v>354</v>
      </c>
      <c r="C66" s="2" t="s">
        <v>45</v>
      </c>
      <c r="D66" s="2" t="s">
        <v>356</v>
      </c>
      <c r="E66" s="3">
        <v>244</v>
      </c>
      <c r="F66" s="3">
        <v>0</v>
      </c>
      <c r="G66" s="3">
        <v>203</v>
      </c>
      <c r="H66" s="3">
        <v>35</v>
      </c>
      <c r="I66" s="3">
        <v>6</v>
      </c>
      <c r="J66" s="3">
        <v>33</v>
      </c>
      <c r="K66" s="3">
        <v>111</v>
      </c>
      <c r="L66" s="3">
        <v>53</v>
      </c>
      <c r="M66" s="6">
        <f t="shared" si="19"/>
        <v>0</v>
      </c>
      <c r="N66" s="6">
        <f t="shared" si="19"/>
        <v>0.83196721311475408</v>
      </c>
      <c r="O66" s="6">
        <f t="shared" si="19"/>
        <v>0.14344262295081966</v>
      </c>
      <c r="P66" s="6">
        <f t="shared" si="19"/>
        <v>2.4590163934426229E-2</v>
      </c>
      <c r="Q66" s="6">
        <f t="shared" si="20"/>
        <v>0.13524590163934427</v>
      </c>
      <c r="R66" s="6">
        <f t="shared" si="21"/>
        <v>0.45491803278688525</v>
      </c>
      <c r="S66" s="6">
        <f t="shared" si="22"/>
        <v>0.21721311475409835</v>
      </c>
      <c r="T66" s="2" t="s">
        <v>357</v>
      </c>
      <c r="U66" s="2" t="s">
        <v>362</v>
      </c>
      <c r="V66" s="2" t="s">
        <v>359</v>
      </c>
      <c r="W66" s="2" t="s">
        <v>35</v>
      </c>
    </row>
    <row r="67" spans="1:29">
      <c r="A67" s="2" t="s">
        <v>25</v>
      </c>
      <c r="B67" s="2" t="s">
        <v>354</v>
      </c>
      <c r="C67" s="2" t="s">
        <v>363</v>
      </c>
      <c r="D67" s="2" t="s">
        <v>356</v>
      </c>
      <c r="E67" s="3">
        <v>180</v>
      </c>
      <c r="F67" s="3">
        <v>0</v>
      </c>
      <c r="G67" s="3">
        <v>141</v>
      </c>
      <c r="H67" s="3">
        <v>30</v>
      </c>
      <c r="I67" s="3">
        <v>9</v>
      </c>
      <c r="J67" s="3">
        <v>34</v>
      </c>
      <c r="K67" s="3">
        <v>53</v>
      </c>
      <c r="L67" s="3">
        <v>63</v>
      </c>
      <c r="M67" s="6">
        <f t="shared" si="19"/>
        <v>0</v>
      </c>
      <c r="N67" s="6">
        <f t="shared" si="19"/>
        <v>0.78333333333333333</v>
      </c>
      <c r="O67" s="6">
        <f t="shared" si="19"/>
        <v>0.16666666666666666</v>
      </c>
      <c r="P67" s="6">
        <f t="shared" si="19"/>
        <v>0.05</v>
      </c>
      <c r="Q67" s="6">
        <f t="shared" si="20"/>
        <v>0.18888888888888888</v>
      </c>
      <c r="R67" s="6">
        <f t="shared" si="21"/>
        <v>0.29444444444444445</v>
      </c>
      <c r="S67" s="6">
        <f t="shared" si="22"/>
        <v>0.35</v>
      </c>
      <c r="T67" s="2" t="s">
        <v>357</v>
      </c>
      <c r="U67" s="2" t="s">
        <v>364</v>
      </c>
      <c r="V67" s="2" t="s">
        <v>359</v>
      </c>
      <c r="W67" s="2" t="s">
        <v>35</v>
      </c>
    </row>
    <row r="68" spans="1:29">
      <c r="A68" s="2" t="s">
        <v>25</v>
      </c>
      <c r="B68" s="2" t="s">
        <v>354</v>
      </c>
      <c r="C68" s="2" t="s">
        <v>200</v>
      </c>
      <c r="D68" s="2" t="s">
        <v>356</v>
      </c>
      <c r="E68" s="3">
        <v>193</v>
      </c>
      <c r="F68" s="3">
        <v>0</v>
      </c>
      <c r="G68" s="3">
        <v>160</v>
      </c>
      <c r="H68" s="3">
        <v>22</v>
      </c>
      <c r="I68" s="3">
        <v>11</v>
      </c>
      <c r="J68" s="3">
        <v>26</v>
      </c>
      <c r="K68" s="3">
        <v>76</v>
      </c>
      <c r="L68" s="3">
        <v>63</v>
      </c>
      <c r="M68" s="6">
        <f t="shared" si="19"/>
        <v>0</v>
      </c>
      <c r="N68" s="6">
        <f t="shared" si="19"/>
        <v>0.82901554404145072</v>
      </c>
      <c r="O68" s="6">
        <f t="shared" si="19"/>
        <v>0.11398963730569948</v>
      </c>
      <c r="P68" s="6">
        <f t="shared" si="19"/>
        <v>5.6994818652849742E-2</v>
      </c>
      <c r="Q68" s="6">
        <f t="shared" si="20"/>
        <v>0.13471502590673576</v>
      </c>
      <c r="R68" s="6">
        <f t="shared" si="21"/>
        <v>0.39378238341968913</v>
      </c>
      <c r="S68" s="6">
        <f t="shared" si="22"/>
        <v>0.32642487046632124</v>
      </c>
      <c r="T68" s="2" t="s">
        <v>357</v>
      </c>
      <c r="U68" s="2" t="s">
        <v>365</v>
      </c>
      <c r="V68" s="2" t="s">
        <v>359</v>
      </c>
      <c r="W68" s="2" t="s">
        <v>35</v>
      </c>
    </row>
    <row r="69" spans="1:29">
      <c r="A69" s="2" t="s">
        <v>25</v>
      </c>
      <c r="B69" s="2" t="s">
        <v>354</v>
      </c>
      <c r="C69" s="2" t="s">
        <v>366</v>
      </c>
      <c r="D69" s="2" t="s">
        <v>356</v>
      </c>
      <c r="E69" s="3">
        <v>66</v>
      </c>
      <c r="F69" s="3">
        <v>0</v>
      </c>
      <c r="G69" s="3">
        <v>56</v>
      </c>
      <c r="H69" s="3">
        <v>10</v>
      </c>
      <c r="I69" s="3">
        <v>0</v>
      </c>
      <c r="J69" s="3">
        <v>9</v>
      </c>
      <c r="K69" s="3">
        <v>12</v>
      </c>
      <c r="L69" s="3">
        <v>30</v>
      </c>
      <c r="M69" s="6">
        <f t="shared" si="19"/>
        <v>0</v>
      </c>
      <c r="N69" s="6">
        <f t="shared" si="19"/>
        <v>0.84848484848484851</v>
      </c>
      <c r="O69" s="6">
        <f t="shared" si="19"/>
        <v>0.15151515151515152</v>
      </c>
      <c r="P69" s="6">
        <f t="shared" si="19"/>
        <v>0</v>
      </c>
      <c r="Q69" s="6">
        <f t="shared" si="20"/>
        <v>0.13636363636363635</v>
      </c>
      <c r="R69" s="6">
        <f t="shared" si="21"/>
        <v>0.18181818181818182</v>
      </c>
      <c r="S69" s="6">
        <f t="shared" si="22"/>
        <v>0.45454545454545453</v>
      </c>
      <c r="T69" s="2" t="s">
        <v>357</v>
      </c>
      <c r="U69" s="2" t="s">
        <v>368</v>
      </c>
      <c r="V69" s="2" t="s">
        <v>359</v>
      </c>
      <c r="W69" s="2" t="s">
        <v>35</v>
      </c>
    </row>
    <row r="70" spans="1:29">
      <c r="A70" s="2" t="s">
        <v>25</v>
      </c>
      <c r="B70" s="2" t="s">
        <v>354</v>
      </c>
      <c r="C70" s="2" t="s">
        <v>91</v>
      </c>
      <c r="D70" s="2" t="s">
        <v>356</v>
      </c>
      <c r="E70" s="3">
        <v>78</v>
      </c>
      <c r="F70" s="3">
        <v>0</v>
      </c>
      <c r="G70" s="3">
        <v>62</v>
      </c>
      <c r="H70" s="3">
        <v>10</v>
      </c>
      <c r="I70" s="3">
        <v>6</v>
      </c>
      <c r="J70" s="3">
        <v>16</v>
      </c>
      <c r="K70" s="3">
        <v>26</v>
      </c>
      <c r="L70" s="3">
        <v>26</v>
      </c>
      <c r="M70" s="6">
        <f t="shared" si="19"/>
        <v>0</v>
      </c>
      <c r="N70" s="6">
        <f t="shared" si="19"/>
        <v>0.79487179487179482</v>
      </c>
      <c r="O70" s="6">
        <f t="shared" si="19"/>
        <v>0.12820512820512819</v>
      </c>
      <c r="P70" s="6">
        <f t="shared" si="19"/>
        <v>7.6923076923076927E-2</v>
      </c>
      <c r="Q70" s="6">
        <f t="shared" si="20"/>
        <v>0.20512820512820512</v>
      </c>
      <c r="R70" s="6">
        <f t="shared" si="21"/>
        <v>0.33333333333333331</v>
      </c>
      <c r="S70" s="6">
        <f t="shared" si="22"/>
        <v>0.33333333333333331</v>
      </c>
      <c r="T70" s="2" t="s">
        <v>357</v>
      </c>
      <c r="U70" s="2" t="s">
        <v>362</v>
      </c>
      <c r="V70" s="2" t="s">
        <v>359</v>
      </c>
      <c r="W70" s="2" t="s">
        <v>35</v>
      </c>
    </row>
    <row r="71" spans="1:29">
      <c r="A71" s="2" t="s">
        <v>25</v>
      </c>
      <c r="B71" s="2" t="s">
        <v>354</v>
      </c>
      <c r="C71" s="2" t="s">
        <v>371</v>
      </c>
      <c r="D71" s="2" t="s">
        <v>356</v>
      </c>
      <c r="E71" s="3">
        <v>17</v>
      </c>
      <c r="F71" s="3">
        <v>0</v>
      </c>
      <c r="G71" s="3">
        <v>14</v>
      </c>
      <c r="H71" s="3">
        <v>2</v>
      </c>
      <c r="I71" s="3">
        <v>1</v>
      </c>
      <c r="J71" s="3">
        <v>1</v>
      </c>
      <c r="K71" s="3">
        <v>2</v>
      </c>
      <c r="L71" s="3">
        <v>12</v>
      </c>
      <c r="M71" s="6">
        <f t="shared" si="19"/>
        <v>0</v>
      </c>
      <c r="N71" s="6">
        <f t="shared" si="19"/>
        <v>0.82352941176470584</v>
      </c>
      <c r="O71" s="6">
        <f t="shared" si="19"/>
        <v>0.11764705882352941</v>
      </c>
      <c r="P71" s="6">
        <f t="shared" si="19"/>
        <v>5.8823529411764705E-2</v>
      </c>
      <c r="Q71" s="6">
        <f t="shared" si="20"/>
        <v>5.8823529411764705E-2</v>
      </c>
      <c r="R71" s="6">
        <f t="shared" si="21"/>
        <v>0.11764705882352941</v>
      </c>
      <c r="S71" s="6">
        <f t="shared" si="22"/>
        <v>0.70588235294117652</v>
      </c>
      <c r="T71" s="2" t="s">
        <v>357</v>
      </c>
      <c r="U71" s="2" t="s">
        <v>368</v>
      </c>
      <c r="V71" s="2" t="s">
        <v>359</v>
      </c>
      <c r="W71" s="2" t="s">
        <v>35</v>
      </c>
    </row>
    <row r="72" spans="1:29">
      <c r="A72" s="2" t="s">
        <v>25</v>
      </c>
      <c r="B72" s="2" t="s">
        <v>354</v>
      </c>
      <c r="C72" s="2" t="s">
        <v>373</v>
      </c>
      <c r="D72" s="2" t="s">
        <v>356</v>
      </c>
      <c r="E72" s="3">
        <v>47</v>
      </c>
      <c r="F72" s="3">
        <v>0</v>
      </c>
      <c r="G72" s="3">
        <v>42</v>
      </c>
      <c r="H72" s="3">
        <v>5</v>
      </c>
      <c r="I72" s="3">
        <v>0</v>
      </c>
      <c r="J72" s="3">
        <v>2</v>
      </c>
      <c r="K72" s="3">
        <v>7</v>
      </c>
      <c r="L72" s="3">
        <v>28</v>
      </c>
      <c r="M72" s="6">
        <f t="shared" si="19"/>
        <v>0</v>
      </c>
      <c r="N72" s="6">
        <f t="shared" si="19"/>
        <v>0.8936170212765957</v>
      </c>
      <c r="O72" s="6">
        <f t="shared" si="19"/>
        <v>0.10638297872340426</v>
      </c>
      <c r="P72" s="6">
        <f t="shared" si="19"/>
        <v>0</v>
      </c>
      <c r="Q72" s="6">
        <f t="shared" si="20"/>
        <v>4.2553191489361701E-2</v>
      </c>
      <c r="R72" s="6">
        <f t="shared" si="21"/>
        <v>0.14893617021276595</v>
      </c>
      <c r="S72" s="6">
        <f t="shared" si="22"/>
        <v>0.5957446808510638</v>
      </c>
      <c r="T72" s="2" t="s">
        <v>357</v>
      </c>
      <c r="U72" s="2" t="s">
        <v>374</v>
      </c>
      <c r="V72" s="2" t="s">
        <v>359</v>
      </c>
      <c r="W72" s="2" t="s">
        <v>35</v>
      </c>
    </row>
    <row r="73" spans="1:29">
      <c r="A73" s="2" t="s">
        <v>25</v>
      </c>
      <c r="B73" s="2" t="s">
        <v>354</v>
      </c>
      <c r="C73" s="2" t="s">
        <v>375</v>
      </c>
      <c r="D73" s="2" t="s">
        <v>356</v>
      </c>
      <c r="E73" s="3">
        <v>24</v>
      </c>
      <c r="F73" s="3">
        <v>0</v>
      </c>
      <c r="G73" s="3">
        <v>15</v>
      </c>
      <c r="H73" s="3">
        <v>5</v>
      </c>
      <c r="I73" s="3">
        <v>4</v>
      </c>
      <c r="J73" s="3">
        <v>7</v>
      </c>
      <c r="K73" s="3">
        <v>6</v>
      </c>
      <c r="L73" s="3">
        <v>9</v>
      </c>
      <c r="M73" s="6">
        <f t="shared" si="19"/>
        <v>0</v>
      </c>
      <c r="N73" s="6">
        <f t="shared" si="19"/>
        <v>0.625</v>
      </c>
      <c r="O73" s="6">
        <f t="shared" si="19"/>
        <v>0.20833333333333334</v>
      </c>
      <c r="P73" s="6">
        <f t="shared" si="19"/>
        <v>0.16666666666666666</v>
      </c>
      <c r="Q73" s="6">
        <f t="shared" si="20"/>
        <v>0.29166666666666669</v>
      </c>
      <c r="R73" s="6">
        <f t="shared" si="21"/>
        <v>0.25</v>
      </c>
      <c r="S73" s="6">
        <f t="shared" si="22"/>
        <v>0.375</v>
      </c>
      <c r="T73" s="2" t="s">
        <v>357</v>
      </c>
      <c r="U73" s="2" t="s">
        <v>377</v>
      </c>
      <c r="V73" s="2" t="s">
        <v>359</v>
      </c>
      <c r="W73" s="2" t="s">
        <v>35</v>
      </c>
    </row>
    <row r="74" spans="1:29">
      <c r="A74" s="2" t="s">
        <v>25</v>
      </c>
      <c r="B74" s="2" t="s">
        <v>354</v>
      </c>
      <c r="C74" s="2" t="s">
        <v>378</v>
      </c>
      <c r="D74" s="2" t="s">
        <v>356</v>
      </c>
      <c r="E74" s="3">
        <v>30</v>
      </c>
      <c r="F74" s="3">
        <v>0</v>
      </c>
      <c r="G74" s="3">
        <v>25</v>
      </c>
      <c r="H74" s="3">
        <v>4</v>
      </c>
      <c r="I74" s="3">
        <v>1</v>
      </c>
      <c r="J74" s="3">
        <v>5</v>
      </c>
      <c r="K74" s="3">
        <v>6</v>
      </c>
      <c r="L74" s="3">
        <v>17</v>
      </c>
      <c r="M74" s="6">
        <f t="shared" si="19"/>
        <v>0</v>
      </c>
      <c r="N74" s="6">
        <f t="shared" si="19"/>
        <v>0.83333333333333337</v>
      </c>
      <c r="O74" s="6">
        <f t="shared" si="19"/>
        <v>0.13333333333333333</v>
      </c>
      <c r="P74" s="6">
        <f t="shared" si="19"/>
        <v>3.3333333333333333E-2</v>
      </c>
      <c r="Q74" s="6">
        <f t="shared" si="20"/>
        <v>0.16666666666666666</v>
      </c>
      <c r="R74" s="6">
        <f t="shared" si="21"/>
        <v>0.2</v>
      </c>
      <c r="S74" s="6">
        <f t="shared" si="22"/>
        <v>0.56666666666666665</v>
      </c>
      <c r="T74" s="2" t="s">
        <v>357</v>
      </c>
      <c r="U74" s="2" t="s">
        <v>380</v>
      </c>
      <c r="V74" s="2" t="s">
        <v>359</v>
      </c>
      <c r="W74" s="2" t="s">
        <v>35</v>
      </c>
    </row>
    <row r="75" spans="1:29">
      <c r="A75" s="2" t="s">
        <v>25</v>
      </c>
      <c r="B75" s="2" t="s">
        <v>354</v>
      </c>
      <c r="C75" s="2" t="s">
        <v>381</v>
      </c>
      <c r="D75" s="2" t="s">
        <v>356</v>
      </c>
      <c r="E75" s="3">
        <v>34</v>
      </c>
      <c r="F75" s="3">
        <v>0</v>
      </c>
      <c r="G75" s="3">
        <v>33</v>
      </c>
      <c r="H75" s="3">
        <v>0</v>
      </c>
      <c r="I75" s="3">
        <v>1</v>
      </c>
      <c r="J75" s="3">
        <v>1</v>
      </c>
      <c r="K75" s="3">
        <v>11</v>
      </c>
      <c r="L75" s="3">
        <v>13</v>
      </c>
      <c r="M75" s="6">
        <f t="shared" si="19"/>
        <v>0</v>
      </c>
      <c r="N75" s="6">
        <f t="shared" si="19"/>
        <v>0.97058823529411764</v>
      </c>
      <c r="O75" s="6">
        <f t="shared" si="19"/>
        <v>0</v>
      </c>
      <c r="P75" s="6">
        <f t="shared" si="19"/>
        <v>2.9411764705882353E-2</v>
      </c>
      <c r="Q75" s="6">
        <f t="shared" si="20"/>
        <v>2.9411764705882353E-2</v>
      </c>
      <c r="R75" s="6">
        <f t="shared" si="21"/>
        <v>0.3235294117647059</v>
      </c>
      <c r="S75" s="6">
        <f t="shared" si="22"/>
        <v>0.38235294117647056</v>
      </c>
      <c r="T75" s="2" t="s">
        <v>357</v>
      </c>
      <c r="U75" s="2" t="s">
        <v>382</v>
      </c>
      <c r="V75" s="2" t="s">
        <v>359</v>
      </c>
      <c r="W75" s="2" t="s">
        <v>35</v>
      </c>
    </row>
    <row r="76" spans="1:29">
      <c r="A76" s="2" t="s">
        <v>25</v>
      </c>
      <c r="B76" s="2" t="s">
        <v>354</v>
      </c>
      <c r="C76" s="2" t="s">
        <v>383</v>
      </c>
      <c r="D76" s="2" t="s">
        <v>356</v>
      </c>
      <c r="E76" s="3">
        <v>32</v>
      </c>
      <c r="F76" s="3">
        <v>0</v>
      </c>
      <c r="G76" s="3">
        <v>27</v>
      </c>
      <c r="H76" s="3">
        <v>5</v>
      </c>
      <c r="I76" s="3">
        <v>0</v>
      </c>
      <c r="J76" s="3">
        <v>4</v>
      </c>
      <c r="K76" s="3">
        <v>3</v>
      </c>
      <c r="L76" s="3">
        <v>16</v>
      </c>
      <c r="M76" s="6">
        <f t="shared" si="19"/>
        <v>0</v>
      </c>
      <c r="N76" s="6">
        <f t="shared" si="19"/>
        <v>0.84375</v>
      </c>
      <c r="O76" s="6">
        <f t="shared" si="19"/>
        <v>0.15625</v>
      </c>
      <c r="P76" s="6">
        <f t="shared" si="19"/>
        <v>0</v>
      </c>
      <c r="Q76" s="6">
        <f t="shared" si="20"/>
        <v>0.125</v>
      </c>
      <c r="R76" s="6">
        <f t="shared" si="21"/>
        <v>9.375E-2</v>
      </c>
      <c r="S76" s="6">
        <f t="shared" si="22"/>
        <v>0.5</v>
      </c>
      <c r="T76" s="2" t="s">
        <v>357</v>
      </c>
      <c r="U76" s="2" t="s">
        <v>384</v>
      </c>
      <c r="V76" s="2" t="s">
        <v>359</v>
      </c>
      <c r="W76" s="2" t="s">
        <v>35</v>
      </c>
    </row>
    <row r="77" spans="1:29">
      <c r="A77" s="2" t="s">
        <v>25</v>
      </c>
      <c r="B77" s="2" t="s">
        <v>354</v>
      </c>
      <c r="C77" s="2" t="s">
        <v>385</v>
      </c>
      <c r="D77" s="2" t="s">
        <v>356</v>
      </c>
      <c r="E77" s="3">
        <v>99</v>
      </c>
      <c r="F77" s="3">
        <v>0</v>
      </c>
      <c r="G77" s="3">
        <v>56</v>
      </c>
      <c r="H77" s="3">
        <v>42</v>
      </c>
      <c r="I77" s="3">
        <v>1</v>
      </c>
      <c r="J77" s="3">
        <v>31</v>
      </c>
      <c r="K77" s="3">
        <v>38</v>
      </c>
      <c r="L77" s="3">
        <v>14</v>
      </c>
      <c r="M77" s="6">
        <f t="shared" si="19"/>
        <v>0</v>
      </c>
      <c r="N77" s="6">
        <f t="shared" si="19"/>
        <v>0.56565656565656564</v>
      </c>
      <c r="O77" s="6">
        <f t="shared" si="19"/>
        <v>0.42424242424242425</v>
      </c>
      <c r="P77" s="6">
        <f t="shared" si="19"/>
        <v>1.0101010101010102E-2</v>
      </c>
      <c r="Q77" s="6">
        <f t="shared" si="20"/>
        <v>0.31313131313131315</v>
      </c>
      <c r="R77" s="6">
        <f t="shared" si="21"/>
        <v>0.38383838383838381</v>
      </c>
      <c r="S77" s="6">
        <f t="shared" si="22"/>
        <v>0.14141414141414141</v>
      </c>
      <c r="T77" s="2" t="s">
        <v>357</v>
      </c>
      <c r="U77" s="2" t="s">
        <v>387</v>
      </c>
      <c r="V77" s="2" t="s">
        <v>359</v>
      </c>
      <c r="W77" s="2" t="s">
        <v>35</v>
      </c>
    </row>
    <row r="78" spans="1:29">
      <c r="A78" s="17" t="s">
        <v>923</v>
      </c>
      <c r="E78">
        <f>SUM(E64:E77)</f>
        <v>1340</v>
      </c>
      <c r="F78">
        <f t="shared" ref="F78:L78" si="23">SUM(F64:F77)</f>
        <v>0</v>
      </c>
      <c r="G78">
        <f t="shared" si="23"/>
        <v>1064</v>
      </c>
      <c r="H78">
        <f t="shared" si="23"/>
        <v>228</v>
      </c>
      <c r="I78">
        <f t="shared" si="23"/>
        <v>48</v>
      </c>
      <c r="J78">
        <f t="shared" si="23"/>
        <v>222</v>
      </c>
      <c r="K78">
        <f t="shared" si="23"/>
        <v>430</v>
      </c>
      <c r="L78">
        <f t="shared" si="23"/>
        <v>448</v>
      </c>
      <c r="M78" s="6">
        <f>F78/$E78</f>
        <v>0</v>
      </c>
      <c r="N78" s="6">
        <f>G78/$E78</f>
        <v>0.79402985074626864</v>
      </c>
      <c r="O78" s="6">
        <f>H78/$E78</f>
        <v>0.17014925373134329</v>
      </c>
      <c r="P78" s="6">
        <f>I78/$E78</f>
        <v>3.5820895522388062E-2</v>
      </c>
      <c r="Q78" s="6">
        <f>J78/E78</f>
        <v>0.16567164179104477</v>
      </c>
      <c r="R78" s="6">
        <f>K78/E78</f>
        <v>0.32089552238805968</v>
      </c>
      <c r="S78" s="6">
        <f>L78/E78</f>
        <v>0.33432835820895523</v>
      </c>
    </row>
    <row r="79" spans="1:29" s="13" customFormat="1" ht="5.2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9" s="38" customFormat="1">
      <c r="A80" s="39" t="s">
        <v>928</v>
      </c>
      <c r="B80" s="39" t="s">
        <v>354</v>
      </c>
      <c r="C80" s="39" t="s">
        <v>355</v>
      </c>
      <c r="D80" s="39" t="s">
        <v>356</v>
      </c>
      <c r="E80" s="40">
        <v>149</v>
      </c>
      <c r="F80" s="40">
        <v>0</v>
      </c>
      <c r="G80" s="40">
        <v>100</v>
      </c>
      <c r="H80" s="40">
        <v>45</v>
      </c>
      <c r="I80" s="40">
        <v>4</v>
      </c>
      <c r="J80" s="40">
        <v>42</v>
      </c>
      <c r="K80" s="40">
        <v>47</v>
      </c>
      <c r="L80" s="40">
        <v>32</v>
      </c>
      <c r="M80" s="6">
        <f>F80/$E80</f>
        <v>0</v>
      </c>
      <c r="N80" s="6">
        <f>G80/$E80</f>
        <v>0.67114093959731547</v>
      </c>
      <c r="O80" s="6">
        <f>H80/$E80</f>
        <v>0.30201342281879195</v>
      </c>
      <c r="P80" s="6">
        <f>I80/$E80</f>
        <v>2.6845637583892617E-2</v>
      </c>
      <c r="Q80" s="6">
        <f>J80/E80</f>
        <v>0.28187919463087246</v>
      </c>
      <c r="R80" s="6">
        <f>K80/E80</f>
        <v>0.31543624161073824</v>
      </c>
      <c r="S80" s="6">
        <f>L80/E80</f>
        <v>0.21476510067114093</v>
      </c>
      <c r="T80" s="39"/>
      <c r="U80" s="39" t="s">
        <v>358</v>
      </c>
      <c r="V80" s="39" t="s">
        <v>359</v>
      </c>
      <c r="W80" s="39"/>
      <c r="X80" s="39"/>
      <c r="Y80" s="39"/>
      <c r="Z80" s="39"/>
      <c r="AC80" s="39"/>
    </row>
    <row r="81" spans="1:29" s="38" customFormat="1">
      <c r="A81" s="39" t="s">
        <v>928</v>
      </c>
      <c r="B81" s="39" t="s">
        <v>354</v>
      </c>
      <c r="C81" s="39" t="s">
        <v>360</v>
      </c>
      <c r="D81" s="39" t="s">
        <v>356</v>
      </c>
      <c r="E81" s="40">
        <v>104</v>
      </c>
      <c r="F81" s="40">
        <v>0</v>
      </c>
      <c r="G81" s="40">
        <v>84</v>
      </c>
      <c r="H81" s="40">
        <v>14</v>
      </c>
      <c r="I81" s="40">
        <v>6</v>
      </c>
      <c r="J81" s="40">
        <v>14</v>
      </c>
      <c r="K81" s="40">
        <v>18</v>
      </c>
      <c r="L81" s="40">
        <v>42</v>
      </c>
      <c r="M81" s="6">
        <f t="shared" ref="M81:M95" si="24">F81/$E81</f>
        <v>0</v>
      </c>
      <c r="N81" s="6">
        <f t="shared" ref="N81:N95" si="25">G81/$E81</f>
        <v>0.80769230769230771</v>
      </c>
      <c r="O81" s="6">
        <f t="shared" ref="O81:O95" si="26">H81/$E81</f>
        <v>0.13461538461538461</v>
      </c>
      <c r="P81" s="6">
        <f t="shared" ref="P81:P95" si="27">I81/$E81</f>
        <v>5.7692307692307696E-2</v>
      </c>
      <c r="Q81" s="6">
        <f t="shared" ref="Q81:Q95" si="28">J81/E81</f>
        <v>0.13461538461538461</v>
      </c>
      <c r="R81" s="6">
        <f t="shared" ref="R81:R95" si="29">K81/E81</f>
        <v>0.17307692307692307</v>
      </c>
      <c r="S81" s="6">
        <f t="shared" ref="S81:S95" si="30">L81/E81</f>
        <v>0.40384615384615385</v>
      </c>
      <c r="T81" s="39"/>
      <c r="U81" s="39" t="s">
        <v>361</v>
      </c>
      <c r="V81" s="39" t="s">
        <v>359</v>
      </c>
      <c r="W81" s="39"/>
      <c r="X81" s="39"/>
      <c r="Y81" s="39"/>
      <c r="Z81" s="39"/>
      <c r="AC81" s="39"/>
    </row>
    <row r="82" spans="1:29" s="38" customFormat="1">
      <c r="A82" s="39" t="s">
        <v>928</v>
      </c>
      <c r="B82" s="39" t="s">
        <v>354</v>
      </c>
      <c r="C82" s="39" t="s">
        <v>45</v>
      </c>
      <c r="D82" s="39" t="s">
        <v>356</v>
      </c>
      <c r="E82" s="40">
        <v>193</v>
      </c>
      <c r="F82" s="40">
        <v>0</v>
      </c>
      <c r="G82" s="40">
        <v>155</v>
      </c>
      <c r="H82" s="40">
        <v>37</v>
      </c>
      <c r="I82" s="40">
        <v>1</v>
      </c>
      <c r="J82" s="40">
        <v>34</v>
      </c>
      <c r="K82" s="40">
        <v>80</v>
      </c>
      <c r="L82" s="40">
        <v>47</v>
      </c>
      <c r="M82" s="6">
        <f t="shared" si="24"/>
        <v>0</v>
      </c>
      <c r="N82" s="6">
        <f t="shared" si="25"/>
        <v>0.80310880829015541</v>
      </c>
      <c r="O82" s="6">
        <f t="shared" si="26"/>
        <v>0.19170984455958548</v>
      </c>
      <c r="P82" s="6">
        <f t="shared" si="27"/>
        <v>5.1813471502590676E-3</v>
      </c>
      <c r="Q82" s="6">
        <f t="shared" si="28"/>
        <v>0.17616580310880828</v>
      </c>
      <c r="R82" s="6">
        <f t="shared" si="29"/>
        <v>0.41450777202072536</v>
      </c>
      <c r="S82" s="6">
        <f t="shared" si="30"/>
        <v>0.24352331606217617</v>
      </c>
      <c r="T82" s="39"/>
      <c r="U82" s="39" t="s">
        <v>362</v>
      </c>
      <c r="V82" s="39" t="s">
        <v>359</v>
      </c>
      <c r="W82" s="39"/>
      <c r="X82" s="39"/>
      <c r="Y82" s="39"/>
      <c r="Z82" s="39"/>
      <c r="AC82" s="39"/>
    </row>
    <row r="83" spans="1:29" s="38" customFormat="1">
      <c r="A83" s="39" t="s">
        <v>928</v>
      </c>
      <c r="B83" s="39" t="s">
        <v>354</v>
      </c>
      <c r="C83" s="39" t="s">
        <v>363</v>
      </c>
      <c r="D83" s="39" t="s">
        <v>356</v>
      </c>
      <c r="E83" s="40">
        <v>186</v>
      </c>
      <c r="F83" s="40">
        <v>2</v>
      </c>
      <c r="G83" s="40">
        <v>144</v>
      </c>
      <c r="H83" s="40">
        <v>33</v>
      </c>
      <c r="I83" s="40">
        <v>7</v>
      </c>
      <c r="J83" s="40">
        <v>32</v>
      </c>
      <c r="K83" s="40">
        <v>55</v>
      </c>
      <c r="L83" s="40">
        <v>58</v>
      </c>
      <c r="M83" s="6">
        <f t="shared" si="24"/>
        <v>1.0752688172043012E-2</v>
      </c>
      <c r="N83" s="6">
        <f t="shared" si="25"/>
        <v>0.77419354838709675</v>
      </c>
      <c r="O83" s="6">
        <f t="shared" si="26"/>
        <v>0.17741935483870969</v>
      </c>
      <c r="P83" s="6">
        <f t="shared" si="27"/>
        <v>3.7634408602150539E-2</v>
      </c>
      <c r="Q83" s="6">
        <f t="shared" si="28"/>
        <v>0.17204301075268819</v>
      </c>
      <c r="R83" s="6">
        <f t="shared" si="29"/>
        <v>0.29569892473118281</v>
      </c>
      <c r="S83" s="6">
        <f t="shared" si="30"/>
        <v>0.31182795698924731</v>
      </c>
      <c r="T83" s="39"/>
      <c r="U83" s="39" t="s">
        <v>364</v>
      </c>
      <c r="V83" s="39" t="s">
        <v>359</v>
      </c>
      <c r="W83" s="39"/>
      <c r="X83" s="39"/>
      <c r="Y83" s="39"/>
      <c r="Z83" s="39"/>
      <c r="AC83" s="39"/>
    </row>
    <row r="84" spans="1:29" s="38" customFormat="1">
      <c r="A84" s="39" t="s">
        <v>928</v>
      </c>
      <c r="B84" s="39" t="s">
        <v>354</v>
      </c>
      <c r="C84" s="39" t="s">
        <v>200</v>
      </c>
      <c r="D84" s="39" t="s">
        <v>356</v>
      </c>
      <c r="E84" s="40">
        <v>200</v>
      </c>
      <c r="F84" s="40">
        <v>0</v>
      </c>
      <c r="G84" s="40">
        <v>163</v>
      </c>
      <c r="H84" s="40">
        <v>22</v>
      </c>
      <c r="I84" s="40">
        <v>15</v>
      </c>
      <c r="J84" s="40">
        <v>33</v>
      </c>
      <c r="K84" s="40">
        <v>74</v>
      </c>
      <c r="L84" s="40">
        <v>60</v>
      </c>
      <c r="M84" s="6">
        <f t="shared" si="24"/>
        <v>0</v>
      </c>
      <c r="N84" s="6">
        <f t="shared" si="25"/>
        <v>0.81499999999999995</v>
      </c>
      <c r="O84" s="6">
        <f t="shared" si="26"/>
        <v>0.11</v>
      </c>
      <c r="P84" s="6">
        <f t="shared" si="27"/>
        <v>7.4999999999999997E-2</v>
      </c>
      <c r="Q84" s="6">
        <f t="shared" si="28"/>
        <v>0.16500000000000001</v>
      </c>
      <c r="R84" s="6">
        <f t="shared" si="29"/>
        <v>0.37</v>
      </c>
      <c r="S84" s="6">
        <f t="shared" si="30"/>
        <v>0.3</v>
      </c>
      <c r="T84" s="39"/>
      <c r="U84" s="39" t="s">
        <v>365</v>
      </c>
      <c r="V84" s="39" t="s">
        <v>359</v>
      </c>
      <c r="W84" s="39"/>
      <c r="X84" s="39"/>
      <c r="Y84" s="39"/>
      <c r="Z84" s="39"/>
      <c r="AC84" s="39"/>
    </row>
    <row r="85" spans="1:29" s="38" customFormat="1">
      <c r="A85" s="39" t="s">
        <v>928</v>
      </c>
      <c r="B85" s="39" t="s">
        <v>354</v>
      </c>
      <c r="C85" s="39" t="s">
        <v>366</v>
      </c>
      <c r="D85" s="39" t="s">
        <v>356</v>
      </c>
      <c r="E85" s="40">
        <v>50</v>
      </c>
      <c r="F85" s="40">
        <v>0</v>
      </c>
      <c r="G85" s="40">
        <v>43</v>
      </c>
      <c r="H85" s="40">
        <v>7</v>
      </c>
      <c r="I85" s="40">
        <v>0</v>
      </c>
      <c r="J85" s="40">
        <v>5</v>
      </c>
      <c r="K85" s="40">
        <v>11</v>
      </c>
      <c r="L85" s="40">
        <v>27</v>
      </c>
      <c r="M85" s="6">
        <f t="shared" si="24"/>
        <v>0</v>
      </c>
      <c r="N85" s="6">
        <f t="shared" si="25"/>
        <v>0.86</v>
      </c>
      <c r="O85" s="6">
        <f t="shared" si="26"/>
        <v>0.14000000000000001</v>
      </c>
      <c r="P85" s="6">
        <f t="shared" si="27"/>
        <v>0</v>
      </c>
      <c r="Q85" s="6">
        <f t="shared" si="28"/>
        <v>0.1</v>
      </c>
      <c r="R85" s="6">
        <f t="shared" si="29"/>
        <v>0.22</v>
      </c>
      <c r="S85" s="6">
        <f t="shared" si="30"/>
        <v>0.54</v>
      </c>
      <c r="T85" s="39"/>
      <c r="U85" s="39" t="s">
        <v>368</v>
      </c>
      <c r="V85" s="39" t="s">
        <v>359</v>
      </c>
      <c r="W85" s="39"/>
      <c r="X85" s="39"/>
      <c r="Y85" s="39"/>
      <c r="Z85" s="39"/>
      <c r="AC85" s="39"/>
    </row>
    <row r="86" spans="1:29" s="38" customFormat="1">
      <c r="A86" s="39" t="s">
        <v>928</v>
      </c>
      <c r="B86" s="39" t="s">
        <v>354</v>
      </c>
      <c r="C86" s="39" t="s">
        <v>91</v>
      </c>
      <c r="D86" s="39" t="s">
        <v>356</v>
      </c>
      <c r="E86" s="40">
        <v>148</v>
      </c>
      <c r="F86" s="40">
        <v>0</v>
      </c>
      <c r="G86" s="40">
        <v>123</v>
      </c>
      <c r="H86" s="40">
        <v>18</v>
      </c>
      <c r="I86" s="40">
        <v>7</v>
      </c>
      <c r="J86" s="40">
        <v>20</v>
      </c>
      <c r="K86" s="40">
        <v>58</v>
      </c>
      <c r="L86" s="40">
        <v>48</v>
      </c>
      <c r="M86" s="6">
        <f t="shared" si="24"/>
        <v>0</v>
      </c>
      <c r="N86" s="6">
        <f t="shared" si="25"/>
        <v>0.83108108108108103</v>
      </c>
      <c r="O86" s="6">
        <f t="shared" si="26"/>
        <v>0.12162162162162163</v>
      </c>
      <c r="P86" s="6">
        <f t="shared" si="27"/>
        <v>4.72972972972973E-2</v>
      </c>
      <c r="Q86" s="6">
        <f t="shared" si="28"/>
        <v>0.13513513513513514</v>
      </c>
      <c r="R86" s="6">
        <f t="shared" si="29"/>
        <v>0.39189189189189189</v>
      </c>
      <c r="S86" s="6">
        <f t="shared" si="30"/>
        <v>0.32432432432432434</v>
      </c>
      <c r="T86" s="39"/>
      <c r="U86" s="39" t="s">
        <v>362</v>
      </c>
      <c r="V86" s="39" t="s">
        <v>359</v>
      </c>
      <c r="W86" s="39"/>
      <c r="X86" s="39"/>
      <c r="Y86" s="39"/>
      <c r="Z86" s="39"/>
      <c r="AC86" s="39"/>
    </row>
    <row r="87" spans="1:29" s="38" customFormat="1">
      <c r="A87" s="39" t="s">
        <v>928</v>
      </c>
      <c r="B87" s="39" t="s">
        <v>354</v>
      </c>
      <c r="C87" s="39" t="s">
        <v>371</v>
      </c>
      <c r="D87" s="39" t="s">
        <v>356</v>
      </c>
      <c r="E87" s="40">
        <v>32</v>
      </c>
      <c r="F87" s="40">
        <v>0</v>
      </c>
      <c r="G87" s="40">
        <v>27</v>
      </c>
      <c r="H87" s="40">
        <v>3</v>
      </c>
      <c r="I87" s="40">
        <v>2</v>
      </c>
      <c r="J87" s="40">
        <v>4</v>
      </c>
      <c r="K87" s="40">
        <v>7</v>
      </c>
      <c r="L87" s="40">
        <v>13</v>
      </c>
      <c r="M87" s="6">
        <f t="shared" si="24"/>
        <v>0</v>
      </c>
      <c r="N87" s="6">
        <f t="shared" si="25"/>
        <v>0.84375</v>
      </c>
      <c r="O87" s="6">
        <f t="shared" si="26"/>
        <v>9.375E-2</v>
      </c>
      <c r="P87" s="6">
        <f t="shared" si="27"/>
        <v>6.25E-2</v>
      </c>
      <c r="Q87" s="6">
        <f t="shared" si="28"/>
        <v>0.125</v>
      </c>
      <c r="R87" s="6">
        <f t="shared" si="29"/>
        <v>0.21875</v>
      </c>
      <c r="S87" s="6">
        <f t="shared" si="30"/>
        <v>0.40625</v>
      </c>
      <c r="T87" s="39"/>
      <c r="U87" s="39" t="s">
        <v>368</v>
      </c>
      <c r="V87" s="39" t="s">
        <v>359</v>
      </c>
      <c r="W87" s="39"/>
      <c r="X87" s="39"/>
      <c r="Y87" s="39"/>
      <c r="Z87" s="39"/>
      <c r="AC87" s="39"/>
    </row>
    <row r="88" spans="1:29" s="38" customFormat="1">
      <c r="A88" s="39" t="s">
        <v>928</v>
      </c>
      <c r="B88" s="39" t="s">
        <v>354</v>
      </c>
      <c r="C88" s="39" t="s">
        <v>1029</v>
      </c>
      <c r="D88" s="39" t="s">
        <v>356</v>
      </c>
      <c r="E88" s="40">
        <v>24</v>
      </c>
      <c r="F88" s="40">
        <v>0</v>
      </c>
      <c r="G88" s="40">
        <v>16</v>
      </c>
      <c r="H88" s="40">
        <v>8</v>
      </c>
      <c r="I88" s="40">
        <v>0</v>
      </c>
      <c r="J88" s="40">
        <v>8</v>
      </c>
      <c r="K88" s="40">
        <v>8</v>
      </c>
      <c r="L88" s="40">
        <v>5</v>
      </c>
      <c r="M88" s="6">
        <f t="shared" si="24"/>
        <v>0</v>
      </c>
      <c r="N88" s="6">
        <f t="shared" si="25"/>
        <v>0.66666666666666663</v>
      </c>
      <c r="O88" s="6">
        <f t="shared" si="26"/>
        <v>0.33333333333333331</v>
      </c>
      <c r="P88" s="6">
        <f t="shared" si="27"/>
        <v>0</v>
      </c>
      <c r="Q88" s="6">
        <f t="shared" si="28"/>
        <v>0.33333333333333331</v>
      </c>
      <c r="R88" s="6">
        <f t="shared" si="29"/>
        <v>0.33333333333333331</v>
      </c>
      <c r="S88" s="6">
        <f t="shared" si="30"/>
        <v>0.20833333333333334</v>
      </c>
      <c r="T88" s="39"/>
      <c r="U88" s="39" t="s">
        <v>1030</v>
      </c>
      <c r="V88" s="39" t="s">
        <v>359</v>
      </c>
      <c r="W88" s="39"/>
      <c r="X88" s="39"/>
      <c r="Y88" s="39"/>
      <c r="Z88" s="39"/>
      <c r="AC88" s="39"/>
    </row>
    <row r="89" spans="1:29" s="38" customFormat="1">
      <c r="A89" s="39" t="s">
        <v>928</v>
      </c>
      <c r="B89" s="39" t="s">
        <v>354</v>
      </c>
      <c r="C89" s="39" t="s">
        <v>373</v>
      </c>
      <c r="D89" s="39" t="s">
        <v>356</v>
      </c>
      <c r="E89" s="40">
        <v>37</v>
      </c>
      <c r="F89" s="40">
        <v>0</v>
      </c>
      <c r="G89" s="40">
        <v>34</v>
      </c>
      <c r="H89" s="40">
        <v>3</v>
      </c>
      <c r="I89" s="40">
        <v>0</v>
      </c>
      <c r="J89" s="40">
        <v>2</v>
      </c>
      <c r="K89" s="40">
        <v>9</v>
      </c>
      <c r="L89" s="40">
        <v>19</v>
      </c>
      <c r="M89" s="6">
        <f t="shared" si="24"/>
        <v>0</v>
      </c>
      <c r="N89" s="6">
        <f t="shared" si="25"/>
        <v>0.91891891891891897</v>
      </c>
      <c r="O89" s="6">
        <f t="shared" si="26"/>
        <v>8.1081081081081086E-2</v>
      </c>
      <c r="P89" s="6">
        <f t="shared" si="27"/>
        <v>0</v>
      </c>
      <c r="Q89" s="6">
        <f t="shared" si="28"/>
        <v>5.4054054054054057E-2</v>
      </c>
      <c r="R89" s="6">
        <f t="shared" si="29"/>
        <v>0.24324324324324326</v>
      </c>
      <c r="S89" s="6">
        <f t="shared" si="30"/>
        <v>0.51351351351351349</v>
      </c>
      <c r="T89" s="39"/>
      <c r="U89" s="39" t="s">
        <v>374</v>
      </c>
      <c r="V89" s="39" t="s">
        <v>359</v>
      </c>
      <c r="W89" s="39"/>
      <c r="X89" s="39"/>
      <c r="Y89" s="39"/>
      <c r="Z89" s="39"/>
      <c r="AC89" s="39"/>
    </row>
    <row r="90" spans="1:29" s="38" customFormat="1">
      <c r="A90" s="39" t="s">
        <v>928</v>
      </c>
      <c r="B90" s="39" t="s">
        <v>354</v>
      </c>
      <c r="C90" s="39" t="s">
        <v>375</v>
      </c>
      <c r="D90" s="39" t="s">
        <v>356</v>
      </c>
      <c r="E90" s="40">
        <v>27</v>
      </c>
      <c r="F90" s="40">
        <v>0</v>
      </c>
      <c r="G90" s="40">
        <v>16</v>
      </c>
      <c r="H90" s="40">
        <v>2</v>
      </c>
      <c r="I90" s="40">
        <v>9</v>
      </c>
      <c r="J90" s="40">
        <v>9</v>
      </c>
      <c r="K90" s="40">
        <v>5</v>
      </c>
      <c r="L90" s="40">
        <v>11</v>
      </c>
      <c r="M90" s="6">
        <f t="shared" si="24"/>
        <v>0</v>
      </c>
      <c r="N90" s="6">
        <f t="shared" si="25"/>
        <v>0.59259259259259256</v>
      </c>
      <c r="O90" s="6">
        <f t="shared" si="26"/>
        <v>7.407407407407407E-2</v>
      </c>
      <c r="P90" s="6">
        <f t="shared" si="27"/>
        <v>0.33333333333333331</v>
      </c>
      <c r="Q90" s="6">
        <f t="shared" si="28"/>
        <v>0.33333333333333331</v>
      </c>
      <c r="R90" s="6">
        <f t="shared" si="29"/>
        <v>0.18518518518518517</v>
      </c>
      <c r="S90" s="6">
        <f t="shared" si="30"/>
        <v>0.40740740740740738</v>
      </c>
      <c r="T90" s="39"/>
      <c r="U90" s="39" t="s">
        <v>377</v>
      </c>
      <c r="V90" s="39" t="s">
        <v>359</v>
      </c>
      <c r="W90" s="39"/>
      <c r="X90" s="39"/>
      <c r="Y90" s="39"/>
      <c r="Z90" s="39"/>
      <c r="AC90" s="39"/>
    </row>
    <row r="91" spans="1:29" s="38" customFormat="1">
      <c r="A91" s="39" t="s">
        <v>928</v>
      </c>
      <c r="B91" s="39" t="s">
        <v>354</v>
      </c>
      <c r="C91" s="39" t="s">
        <v>378</v>
      </c>
      <c r="D91" s="39" t="s">
        <v>356</v>
      </c>
      <c r="E91" s="40">
        <v>29</v>
      </c>
      <c r="F91" s="40">
        <v>0</v>
      </c>
      <c r="G91" s="40">
        <v>23</v>
      </c>
      <c r="H91" s="40">
        <v>4</v>
      </c>
      <c r="I91" s="40">
        <v>2</v>
      </c>
      <c r="J91" s="40">
        <v>6</v>
      </c>
      <c r="K91" s="40">
        <v>4</v>
      </c>
      <c r="L91" s="40">
        <v>12</v>
      </c>
      <c r="M91" s="6">
        <f t="shared" si="24"/>
        <v>0</v>
      </c>
      <c r="N91" s="6">
        <f t="shared" si="25"/>
        <v>0.7931034482758621</v>
      </c>
      <c r="O91" s="6">
        <f t="shared" si="26"/>
        <v>0.13793103448275862</v>
      </c>
      <c r="P91" s="6">
        <f t="shared" si="27"/>
        <v>6.8965517241379309E-2</v>
      </c>
      <c r="Q91" s="6">
        <f t="shared" si="28"/>
        <v>0.20689655172413793</v>
      </c>
      <c r="R91" s="6">
        <f t="shared" si="29"/>
        <v>0.13793103448275862</v>
      </c>
      <c r="S91" s="6">
        <f t="shared" si="30"/>
        <v>0.41379310344827586</v>
      </c>
      <c r="T91" s="39"/>
      <c r="U91" s="39" t="s">
        <v>380</v>
      </c>
      <c r="V91" s="39" t="s">
        <v>359</v>
      </c>
      <c r="W91" s="39"/>
      <c r="X91" s="39"/>
      <c r="Y91" s="39"/>
      <c r="Z91" s="39"/>
      <c r="AC91" s="39"/>
    </row>
    <row r="92" spans="1:29" s="38" customFormat="1">
      <c r="A92" s="39" t="s">
        <v>928</v>
      </c>
      <c r="B92" s="39" t="s">
        <v>354</v>
      </c>
      <c r="C92" s="39" t="s">
        <v>381</v>
      </c>
      <c r="D92" s="39" t="s">
        <v>356</v>
      </c>
      <c r="E92" s="40">
        <v>41</v>
      </c>
      <c r="F92" s="40">
        <v>0</v>
      </c>
      <c r="G92" s="40">
        <v>40</v>
      </c>
      <c r="H92" s="40">
        <v>0</v>
      </c>
      <c r="I92" s="40">
        <v>1</v>
      </c>
      <c r="J92" s="40">
        <v>1</v>
      </c>
      <c r="K92" s="40">
        <v>4</v>
      </c>
      <c r="L92" s="40">
        <v>28</v>
      </c>
      <c r="M92" s="6">
        <f t="shared" si="24"/>
        <v>0</v>
      </c>
      <c r="N92" s="6">
        <f t="shared" si="25"/>
        <v>0.97560975609756095</v>
      </c>
      <c r="O92" s="6">
        <f t="shared" si="26"/>
        <v>0</v>
      </c>
      <c r="P92" s="6">
        <f t="shared" si="27"/>
        <v>2.4390243902439025E-2</v>
      </c>
      <c r="Q92" s="6">
        <f t="shared" si="28"/>
        <v>2.4390243902439025E-2</v>
      </c>
      <c r="R92" s="6">
        <f t="shared" si="29"/>
        <v>9.7560975609756101E-2</v>
      </c>
      <c r="S92" s="6">
        <f t="shared" si="30"/>
        <v>0.68292682926829273</v>
      </c>
      <c r="T92" s="39"/>
      <c r="U92" s="39" t="s">
        <v>382</v>
      </c>
      <c r="V92" s="39" t="s">
        <v>359</v>
      </c>
      <c r="W92" s="39"/>
      <c r="X92" s="39"/>
      <c r="Y92" s="39"/>
      <c r="Z92" s="39"/>
      <c r="AC92" s="39"/>
    </row>
    <row r="93" spans="1:29" s="38" customFormat="1">
      <c r="A93" s="39" t="s">
        <v>928</v>
      </c>
      <c r="B93" s="39" t="s">
        <v>354</v>
      </c>
      <c r="C93" s="39" t="s">
        <v>693</v>
      </c>
      <c r="D93" s="39" t="s">
        <v>356</v>
      </c>
      <c r="E93" s="40">
        <v>1</v>
      </c>
      <c r="F93" s="40">
        <v>1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6">
        <f t="shared" si="24"/>
        <v>1</v>
      </c>
      <c r="N93" s="6">
        <f t="shared" si="25"/>
        <v>0</v>
      </c>
      <c r="O93" s="6">
        <f t="shared" si="26"/>
        <v>0</v>
      </c>
      <c r="P93" s="6">
        <f t="shared" si="27"/>
        <v>0</v>
      </c>
      <c r="Q93" s="6">
        <f t="shared" si="28"/>
        <v>0</v>
      </c>
      <c r="R93" s="6">
        <f t="shared" si="29"/>
        <v>0</v>
      </c>
      <c r="S93" s="6">
        <f t="shared" si="30"/>
        <v>0</v>
      </c>
      <c r="T93" s="39"/>
      <c r="U93" s="39" t="s">
        <v>694</v>
      </c>
      <c r="V93" s="39" t="s">
        <v>359</v>
      </c>
      <c r="W93" s="39"/>
      <c r="X93" s="39"/>
      <c r="Y93" s="39"/>
      <c r="Z93" s="39"/>
      <c r="AC93" s="39"/>
    </row>
    <row r="94" spans="1:29" s="38" customFormat="1">
      <c r="A94" s="39" t="s">
        <v>928</v>
      </c>
      <c r="B94" s="39" t="s">
        <v>354</v>
      </c>
      <c r="C94" s="39" t="s">
        <v>383</v>
      </c>
      <c r="D94" s="39" t="s">
        <v>356</v>
      </c>
      <c r="E94" s="40">
        <v>22</v>
      </c>
      <c r="F94" s="40">
        <v>0</v>
      </c>
      <c r="G94" s="40">
        <v>22</v>
      </c>
      <c r="H94" s="40">
        <v>0</v>
      </c>
      <c r="I94" s="40">
        <v>0</v>
      </c>
      <c r="J94" s="40">
        <v>0</v>
      </c>
      <c r="K94" s="40">
        <v>3</v>
      </c>
      <c r="L94" s="40">
        <v>13</v>
      </c>
      <c r="M94" s="6">
        <f t="shared" si="24"/>
        <v>0</v>
      </c>
      <c r="N94" s="6">
        <f t="shared" si="25"/>
        <v>1</v>
      </c>
      <c r="O94" s="6">
        <f t="shared" si="26"/>
        <v>0</v>
      </c>
      <c r="P94" s="6">
        <f t="shared" si="27"/>
        <v>0</v>
      </c>
      <c r="Q94" s="6">
        <f t="shared" si="28"/>
        <v>0</v>
      </c>
      <c r="R94" s="6">
        <f t="shared" si="29"/>
        <v>0.13636363636363635</v>
      </c>
      <c r="S94" s="6">
        <f t="shared" si="30"/>
        <v>0.59090909090909094</v>
      </c>
      <c r="T94" s="39"/>
      <c r="U94" s="39" t="s">
        <v>384</v>
      </c>
      <c r="V94" s="39" t="s">
        <v>359</v>
      </c>
      <c r="W94" s="39"/>
      <c r="X94" s="39"/>
      <c r="Y94" s="39"/>
      <c r="Z94" s="39"/>
      <c r="AC94" s="39"/>
    </row>
    <row r="95" spans="1:29" s="38" customFormat="1">
      <c r="A95" s="39" t="s">
        <v>928</v>
      </c>
      <c r="B95" s="39" t="s">
        <v>354</v>
      </c>
      <c r="C95" s="39" t="s">
        <v>385</v>
      </c>
      <c r="D95" s="39" t="s">
        <v>356</v>
      </c>
      <c r="E95" s="40">
        <v>117</v>
      </c>
      <c r="F95" s="40">
        <v>0</v>
      </c>
      <c r="G95" s="40">
        <v>64</v>
      </c>
      <c r="H95" s="40">
        <v>53</v>
      </c>
      <c r="I95" s="40">
        <v>0</v>
      </c>
      <c r="J95" s="40">
        <v>43</v>
      </c>
      <c r="K95" s="40">
        <v>45</v>
      </c>
      <c r="L95" s="40">
        <v>18</v>
      </c>
      <c r="M95" s="6">
        <f t="shared" si="24"/>
        <v>0</v>
      </c>
      <c r="N95" s="6">
        <f t="shared" si="25"/>
        <v>0.54700854700854706</v>
      </c>
      <c r="O95" s="6">
        <f t="shared" si="26"/>
        <v>0.45299145299145299</v>
      </c>
      <c r="P95" s="6">
        <f t="shared" si="27"/>
        <v>0</v>
      </c>
      <c r="Q95" s="6">
        <f t="shared" si="28"/>
        <v>0.36752136752136755</v>
      </c>
      <c r="R95" s="6">
        <f t="shared" si="29"/>
        <v>0.38461538461538464</v>
      </c>
      <c r="S95" s="6">
        <f t="shared" si="30"/>
        <v>0.15384615384615385</v>
      </c>
      <c r="T95" s="39"/>
      <c r="U95" s="39" t="s">
        <v>387</v>
      </c>
      <c r="V95" s="39" t="s">
        <v>359</v>
      </c>
      <c r="W95" s="39"/>
      <c r="X95" s="39"/>
      <c r="Y95" s="39"/>
      <c r="Z95" s="39"/>
      <c r="AC95" s="39"/>
    </row>
    <row r="96" spans="1:29" s="38" customFormat="1">
      <c r="A96" s="39" t="s">
        <v>1078</v>
      </c>
      <c r="B96" s="39"/>
      <c r="C96" s="39"/>
      <c r="D96" s="39"/>
      <c r="E96" s="38">
        <f>SUM(E82:E95)</f>
        <v>1107</v>
      </c>
      <c r="F96" s="38">
        <f t="shared" ref="F96:L96" si="31">SUM(F82:F95)</f>
        <v>3</v>
      </c>
      <c r="G96" s="38">
        <f t="shared" si="31"/>
        <v>870</v>
      </c>
      <c r="H96" s="38">
        <f t="shared" si="31"/>
        <v>190</v>
      </c>
      <c r="I96" s="38">
        <f t="shared" si="31"/>
        <v>44</v>
      </c>
      <c r="J96" s="38">
        <f t="shared" si="31"/>
        <v>197</v>
      </c>
      <c r="K96" s="38">
        <f t="shared" si="31"/>
        <v>363</v>
      </c>
      <c r="L96" s="38">
        <f t="shared" si="31"/>
        <v>359</v>
      </c>
      <c r="M96" s="6">
        <f>F96/$E96</f>
        <v>2.7100271002710027E-3</v>
      </c>
      <c r="N96" s="6">
        <f>G96/$E96</f>
        <v>0.78590785907859073</v>
      </c>
      <c r="O96" s="6">
        <f>H96/$E96</f>
        <v>0.17163504968383017</v>
      </c>
      <c r="P96" s="6">
        <f>I96/$E96</f>
        <v>3.9747064137308039E-2</v>
      </c>
      <c r="Q96" s="6">
        <f>J96/E96</f>
        <v>0.17795844625112917</v>
      </c>
      <c r="R96" s="6">
        <f>K96/E96</f>
        <v>0.32791327913279134</v>
      </c>
      <c r="S96" s="6">
        <f>L96/E96</f>
        <v>0.32429990966576333</v>
      </c>
      <c r="T96" s="39"/>
      <c r="U96" s="39"/>
      <c r="V96" s="39"/>
      <c r="W96" s="39"/>
      <c r="X96" s="39"/>
      <c r="Y96" s="39"/>
      <c r="Z96" s="39"/>
      <c r="AA96" s="39"/>
      <c r="AB96" s="39"/>
      <c r="AC96" s="39"/>
    </row>
    <row r="97" spans="1:29" s="12" customFormat="1" ht="4.5" customHeight="1"/>
    <row r="98" spans="1:29" s="38" customFormat="1">
      <c r="A98" s="39" t="s">
        <v>1090</v>
      </c>
      <c r="B98" s="39" t="s">
        <v>354</v>
      </c>
      <c r="C98" s="39" t="s">
        <v>355</v>
      </c>
      <c r="D98" s="39" t="s">
        <v>356</v>
      </c>
      <c r="E98" s="40">
        <v>149</v>
      </c>
      <c r="F98" s="40">
        <v>0</v>
      </c>
      <c r="G98" s="40">
        <v>105</v>
      </c>
      <c r="H98" s="40">
        <v>39</v>
      </c>
      <c r="I98" s="40">
        <v>5</v>
      </c>
      <c r="J98" s="40">
        <v>36</v>
      </c>
      <c r="K98" s="40">
        <v>56</v>
      </c>
      <c r="L98" s="40">
        <v>33</v>
      </c>
      <c r="M98" s="40">
        <v>0</v>
      </c>
      <c r="N98" s="40">
        <v>0</v>
      </c>
      <c r="O98" s="40">
        <v>0</v>
      </c>
      <c r="P98" s="39" t="s">
        <v>29</v>
      </c>
      <c r="Q98" s="39" t="s">
        <v>1321</v>
      </c>
      <c r="R98" s="39" t="s">
        <v>318</v>
      </c>
      <c r="S98" s="39" t="s">
        <v>921</v>
      </c>
      <c r="T98" s="39" t="s">
        <v>1322</v>
      </c>
      <c r="U98" s="39" t="s">
        <v>56</v>
      </c>
      <c r="V98" s="39" t="s">
        <v>921</v>
      </c>
      <c r="W98" s="39" t="s">
        <v>29</v>
      </c>
      <c r="X98" s="39" t="s">
        <v>29</v>
      </c>
      <c r="Y98" s="39" t="s">
        <v>921</v>
      </c>
      <c r="Z98" s="39" t="s">
        <v>357</v>
      </c>
      <c r="AA98" s="39" t="s">
        <v>358</v>
      </c>
      <c r="AB98" s="39" t="s">
        <v>359</v>
      </c>
      <c r="AC98" s="39" t="s">
        <v>1096</v>
      </c>
    </row>
    <row r="99" spans="1:29" s="38" customFormat="1">
      <c r="A99" s="39" t="s">
        <v>1090</v>
      </c>
      <c r="B99" s="39" t="s">
        <v>354</v>
      </c>
      <c r="C99" s="39" t="s">
        <v>360</v>
      </c>
      <c r="D99" s="39" t="s">
        <v>356</v>
      </c>
      <c r="E99" s="40">
        <v>68</v>
      </c>
      <c r="F99" s="40">
        <v>0</v>
      </c>
      <c r="G99" s="40">
        <v>52</v>
      </c>
      <c r="H99" s="40">
        <v>14</v>
      </c>
      <c r="I99" s="40">
        <v>2</v>
      </c>
      <c r="J99" s="40">
        <v>14</v>
      </c>
      <c r="K99" s="40">
        <v>12</v>
      </c>
      <c r="L99" s="40">
        <v>27</v>
      </c>
      <c r="M99" s="40">
        <v>0</v>
      </c>
      <c r="N99" s="40">
        <v>0</v>
      </c>
      <c r="O99" s="40">
        <v>0</v>
      </c>
      <c r="P99" s="39" t="s">
        <v>29</v>
      </c>
      <c r="Q99" s="39" t="s">
        <v>1058</v>
      </c>
      <c r="R99" s="39" t="s">
        <v>376</v>
      </c>
      <c r="S99" s="39" t="s">
        <v>159</v>
      </c>
      <c r="T99" s="39" t="s">
        <v>870</v>
      </c>
      <c r="U99" s="39" t="s">
        <v>114</v>
      </c>
      <c r="V99" s="39" t="s">
        <v>159</v>
      </c>
      <c r="W99" s="39" t="s">
        <v>29</v>
      </c>
      <c r="X99" s="39" t="s">
        <v>29</v>
      </c>
      <c r="Y99" s="39" t="s">
        <v>159</v>
      </c>
      <c r="Z99" s="39" t="s">
        <v>357</v>
      </c>
      <c r="AA99" s="39" t="s">
        <v>361</v>
      </c>
      <c r="AB99" s="39" t="s">
        <v>359</v>
      </c>
      <c r="AC99" s="39" t="s">
        <v>1096</v>
      </c>
    </row>
    <row r="100" spans="1:29" s="38" customFormat="1">
      <c r="A100" s="39" t="s">
        <v>1090</v>
      </c>
      <c r="B100" s="39" t="s">
        <v>354</v>
      </c>
      <c r="C100" s="39" t="s">
        <v>45</v>
      </c>
      <c r="D100" s="39" t="s">
        <v>356</v>
      </c>
      <c r="E100" s="40">
        <v>124</v>
      </c>
      <c r="F100" s="40">
        <v>0</v>
      </c>
      <c r="G100" s="40">
        <v>98</v>
      </c>
      <c r="H100" s="40">
        <v>25</v>
      </c>
      <c r="I100" s="40">
        <v>1</v>
      </c>
      <c r="J100" s="40">
        <v>21</v>
      </c>
      <c r="K100" s="40">
        <v>51</v>
      </c>
      <c r="L100" s="40">
        <v>26</v>
      </c>
      <c r="M100" s="40">
        <v>0</v>
      </c>
      <c r="N100" s="40">
        <v>0</v>
      </c>
      <c r="O100" s="40">
        <v>0</v>
      </c>
      <c r="P100" s="39" t="s">
        <v>29</v>
      </c>
      <c r="Q100" s="39" t="s">
        <v>1323</v>
      </c>
      <c r="R100" s="39" t="s">
        <v>68</v>
      </c>
      <c r="S100" s="39" t="s">
        <v>1324</v>
      </c>
      <c r="T100" s="39" t="s">
        <v>1325</v>
      </c>
      <c r="U100" s="39" t="s">
        <v>658</v>
      </c>
      <c r="V100" s="39" t="s">
        <v>1324</v>
      </c>
      <c r="W100" s="39" t="s">
        <v>29</v>
      </c>
      <c r="X100" s="39" t="s">
        <v>29</v>
      </c>
      <c r="Y100" s="39" t="s">
        <v>1324</v>
      </c>
      <c r="Z100" s="39" t="s">
        <v>357</v>
      </c>
      <c r="AA100" s="39" t="s">
        <v>362</v>
      </c>
      <c r="AB100" s="39" t="s">
        <v>359</v>
      </c>
      <c r="AC100" s="39" t="s">
        <v>1096</v>
      </c>
    </row>
    <row r="101" spans="1:29" s="38" customFormat="1">
      <c r="A101" s="39" t="s">
        <v>1090</v>
      </c>
      <c r="B101" s="39" t="s">
        <v>354</v>
      </c>
      <c r="C101" s="39" t="s">
        <v>363</v>
      </c>
      <c r="D101" s="39" t="s">
        <v>356</v>
      </c>
      <c r="E101" s="40">
        <v>128</v>
      </c>
      <c r="F101" s="40">
        <v>0</v>
      </c>
      <c r="G101" s="40">
        <v>97</v>
      </c>
      <c r="H101" s="40">
        <v>28</v>
      </c>
      <c r="I101" s="40">
        <v>3</v>
      </c>
      <c r="J101" s="40">
        <v>27</v>
      </c>
      <c r="K101" s="40">
        <v>47</v>
      </c>
      <c r="L101" s="40">
        <v>35</v>
      </c>
      <c r="M101" s="40">
        <v>0</v>
      </c>
      <c r="N101" s="40">
        <v>0</v>
      </c>
      <c r="O101" s="40">
        <v>0</v>
      </c>
      <c r="P101" s="39" t="s">
        <v>29</v>
      </c>
      <c r="Q101" s="39" t="s">
        <v>1326</v>
      </c>
      <c r="R101" s="39" t="s">
        <v>147</v>
      </c>
      <c r="S101" s="39" t="s">
        <v>704</v>
      </c>
      <c r="T101" s="39" t="s">
        <v>1273</v>
      </c>
      <c r="U101" s="39" t="s">
        <v>83</v>
      </c>
      <c r="V101" s="39" t="s">
        <v>704</v>
      </c>
      <c r="W101" s="39" t="s">
        <v>29</v>
      </c>
      <c r="X101" s="39" t="s">
        <v>29</v>
      </c>
      <c r="Y101" s="39" t="s">
        <v>704</v>
      </c>
      <c r="Z101" s="39" t="s">
        <v>357</v>
      </c>
      <c r="AA101" s="39" t="s">
        <v>364</v>
      </c>
      <c r="AB101" s="39" t="s">
        <v>359</v>
      </c>
      <c r="AC101" s="39" t="s">
        <v>1096</v>
      </c>
    </row>
    <row r="102" spans="1:29" s="38" customFormat="1">
      <c r="A102" s="39" t="s">
        <v>1090</v>
      </c>
      <c r="B102" s="39" t="s">
        <v>354</v>
      </c>
      <c r="C102" s="39" t="s">
        <v>200</v>
      </c>
      <c r="D102" s="39" t="s">
        <v>356</v>
      </c>
      <c r="E102" s="40">
        <v>190</v>
      </c>
      <c r="F102" s="40">
        <v>0</v>
      </c>
      <c r="G102" s="40">
        <v>162</v>
      </c>
      <c r="H102" s="40">
        <v>18</v>
      </c>
      <c r="I102" s="40">
        <v>10</v>
      </c>
      <c r="J102" s="40">
        <v>21</v>
      </c>
      <c r="K102" s="40">
        <v>62</v>
      </c>
      <c r="L102" s="40">
        <v>80</v>
      </c>
      <c r="M102" s="40">
        <v>0</v>
      </c>
      <c r="N102" s="40">
        <v>0</v>
      </c>
      <c r="O102" s="40">
        <v>0</v>
      </c>
      <c r="P102" s="39" t="s">
        <v>29</v>
      </c>
      <c r="Q102" s="39" t="s">
        <v>1327</v>
      </c>
      <c r="R102" s="39" t="s">
        <v>38</v>
      </c>
      <c r="S102" s="39" t="s">
        <v>169</v>
      </c>
      <c r="T102" s="39" t="s">
        <v>1328</v>
      </c>
      <c r="U102" s="39" t="s">
        <v>99</v>
      </c>
      <c r="V102" s="39" t="s">
        <v>169</v>
      </c>
      <c r="W102" s="39" t="s">
        <v>29</v>
      </c>
      <c r="X102" s="39" t="s">
        <v>29</v>
      </c>
      <c r="Y102" s="39" t="s">
        <v>169</v>
      </c>
      <c r="Z102" s="39" t="s">
        <v>357</v>
      </c>
      <c r="AA102" s="39" t="s">
        <v>365</v>
      </c>
      <c r="AB102" s="39" t="s">
        <v>359</v>
      </c>
      <c r="AC102" s="39" t="s">
        <v>1096</v>
      </c>
    </row>
    <row r="103" spans="1:29" s="38" customFormat="1">
      <c r="A103" s="39" t="s">
        <v>1090</v>
      </c>
      <c r="B103" s="39" t="s">
        <v>354</v>
      </c>
      <c r="C103" s="39" t="s">
        <v>366</v>
      </c>
      <c r="D103" s="39" t="s">
        <v>356</v>
      </c>
      <c r="E103" s="40">
        <v>36</v>
      </c>
      <c r="F103" s="40">
        <v>0</v>
      </c>
      <c r="G103" s="40">
        <v>32</v>
      </c>
      <c r="H103" s="40">
        <v>4</v>
      </c>
      <c r="I103" s="40">
        <v>0</v>
      </c>
      <c r="J103" s="40">
        <v>3</v>
      </c>
      <c r="K103" s="40">
        <v>10</v>
      </c>
      <c r="L103" s="40">
        <v>19</v>
      </c>
      <c r="M103" s="40">
        <v>0</v>
      </c>
      <c r="N103" s="40">
        <v>0</v>
      </c>
      <c r="O103" s="40">
        <v>0</v>
      </c>
      <c r="P103" s="39" t="s">
        <v>29</v>
      </c>
      <c r="Q103" s="39" t="s">
        <v>1070</v>
      </c>
      <c r="R103" s="39" t="s">
        <v>46</v>
      </c>
      <c r="S103" s="39" t="s">
        <v>29</v>
      </c>
      <c r="T103" s="39" t="s">
        <v>392</v>
      </c>
      <c r="U103" s="39" t="s">
        <v>102</v>
      </c>
      <c r="V103" s="39" t="s">
        <v>29</v>
      </c>
      <c r="W103" s="39" t="s">
        <v>29</v>
      </c>
      <c r="X103" s="39" t="s">
        <v>29</v>
      </c>
      <c r="Y103" s="39" t="s">
        <v>29</v>
      </c>
      <c r="Z103" s="39" t="s">
        <v>357</v>
      </c>
      <c r="AA103" s="39" t="s">
        <v>368</v>
      </c>
      <c r="AB103" s="39" t="s">
        <v>359</v>
      </c>
      <c r="AC103" s="39" t="s">
        <v>1096</v>
      </c>
    </row>
    <row r="104" spans="1:29" s="38" customFormat="1">
      <c r="A104" s="39" t="s">
        <v>1090</v>
      </c>
      <c r="B104" s="39" t="s">
        <v>354</v>
      </c>
      <c r="C104" s="39" t="s">
        <v>91</v>
      </c>
      <c r="D104" s="39" t="s">
        <v>356</v>
      </c>
      <c r="E104" s="40">
        <v>227</v>
      </c>
      <c r="F104" s="40">
        <v>1</v>
      </c>
      <c r="G104" s="40">
        <v>190</v>
      </c>
      <c r="H104" s="40">
        <v>32</v>
      </c>
      <c r="I104" s="40">
        <v>4</v>
      </c>
      <c r="J104" s="40">
        <v>32</v>
      </c>
      <c r="K104" s="40">
        <v>98</v>
      </c>
      <c r="L104" s="40">
        <v>65</v>
      </c>
      <c r="M104" s="40">
        <v>0</v>
      </c>
      <c r="N104" s="40">
        <v>0</v>
      </c>
      <c r="O104" s="40">
        <v>0</v>
      </c>
      <c r="P104" s="39" t="s">
        <v>845</v>
      </c>
      <c r="Q104" s="39" t="s">
        <v>1329</v>
      </c>
      <c r="R104" s="39" t="s">
        <v>142</v>
      </c>
      <c r="S104" s="39" t="s">
        <v>1330</v>
      </c>
      <c r="T104" s="39" t="s">
        <v>1331</v>
      </c>
      <c r="U104" s="39" t="s">
        <v>237</v>
      </c>
      <c r="V104" s="39" t="s">
        <v>1330</v>
      </c>
      <c r="W104" s="39" t="s">
        <v>29</v>
      </c>
      <c r="X104" s="39" t="s">
        <v>29</v>
      </c>
      <c r="Y104" s="39" t="s">
        <v>1330</v>
      </c>
      <c r="Z104" s="39" t="s">
        <v>357</v>
      </c>
      <c r="AA104" s="39" t="s">
        <v>362</v>
      </c>
      <c r="AB104" s="39" t="s">
        <v>359</v>
      </c>
      <c r="AC104" s="39" t="s">
        <v>1096</v>
      </c>
    </row>
    <row r="105" spans="1:29" s="38" customFormat="1">
      <c r="A105" s="39" t="s">
        <v>1090</v>
      </c>
      <c r="B105" s="39" t="s">
        <v>354</v>
      </c>
      <c r="C105" s="39" t="s">
        <v>371</v>
      </c>
      <c r="D105" s="39" t="s">
        <v>356</v>
      </c>
      <c r="E105" s="40">
        <v>27</v>
      </c>
      <c r="F105" s="40">
        <v>0</v>
      </c>
      <c r="G105" s="40">
        <v>25</v>
      </c>
      <c r="H105" s="40">
        <v>2</v>
      </c>
      <c r="I105" s="40">
        <v>0</v>
      </c>
      <c r="J105" s="40">
        <v>2</v>
      </c>
      <c r="K105" s="40">
        <v>10</v>
      </c>
      <c r="L105" s="40">
        <v>12</v>
      </c>
      <c r="M105" s="40">
        <v>0</v>
      </c>
      <c r="N105" s="40">
        <v>0</v>
      </c>
      <c r="O105" s="40">
        <v>0</v>
      </c>
      <c r="P105" s="39" t="s">
        <v>29</v>
      </c>
      <c r="Q105" s="39" t="s">
        <v>1332</v>
      </c>
      <c r="R105" s="39" t="s">
        <v>97</v>
      </c>
      <c r="S105" s="39" t="s">
        <v>29</v>
      </c>
      <c r="T105" s="39" t="s">
        <v>575</v>
      </c>
      <c r="U105" s="39" t="s">
        <v>83</v>
      </c>
      <c r="V105" s="39" t="s">
        <v>29</v>
      </c>
      <c r="W105" s="39" t="s">
        <v>29</v>
      </c>
      <c r="X105" s="39" t="s">
        <v>29</v>
      </c>
      <c r="Y105" s="39" t="s">
        <v>29</v>
      </c>
      <c r="Z105" s="39" t="s">
        <v>357</v>
      </c>
      <c r="AA105" s="39" t="s">
        <v>368</v>
      </c>
      <c r="AB105" s="39" t="s">
        <v>359</v>
      </c>
      <c r="AC105" s="39" t="s">
        <v>1096</v>
      </c>
    </row>
    <row r="106" spans="1:29" s="38" customFormat="1">
      <c r="A106" s="39" t="s">
        <v>1090</v>
      </c>
      <c r="B106" s="39" t="s">
        <v>354</v>
      </c>
      <c r="C106" s="39" t="s">
        <v>1029</v>
      </c>
      <c r="D106" s="39" t="s">
        <v>356</v>
      </c>
      <c r="E106" s="40">
        <v>43</v>
      </c>
      <c r="F106" s="40">
        <v>0</v>
      </c>
      <c r="G106" s="40">
        <v>32</v>
      </c>
      <c r="H106" s="40">
        <v>11</v>
      </c>
      <c r="I106" s="40">
        <v>0</v>
      </c>
      <c r="J106" s="40">
        <v>10</v>
      </c>
      <c r="K106" s="40">
        <v>15</v>
      </c>
      <c r="L106" s="40">
        <v>7</v>
      </c>
      <c r="M106" s="40">
        <v>0</v>
      </c>
      <c r="N106" s="40">
        <v>0</v>
      </c>
      <c r="O106" s="40">
        <v>0</v>
      </c>
      <c r="P106" s="39" t="s">
        <v>29</v>
      </c>
      <c r="Q106" s="39" t="s">
        <v>1333</v>
      </c>
      <c r="R106" s="39" t="s">
        <v>318</v>
      </c>
      <c r="S106" s="39" t="s">
        <v>29</v>
      </c>
      <c r="T106" s="39" t="s">
        <v>1334</v>
      </c>
      <c r="U106" s="39" t="s">
        <v>247</v>
      </c>
      <c r="V106" s="39" t="s">
        <v>29</v>
      </c>
      <c r="W106" s="39" t="s">
        <v>29</v>
      </c>
      <c r="X106" s="39" t="s">
        <v>29</v>
      </c>
      <c r="Y106" s="39" t="s">
        <v>29</v>
      </c>
      <c r="Z106" s="39" t="s">
        <v>357</v>
      </c>
      <c r="AA106" s="39" t="s">
        <v>1030</v>
      </c>
      <c r="AB106" s="39" t="s">
        <v>359</v>
      </c>
      <c r="AC106" s="39" t="s">
        <v>1096</v>
      </c>
    </row>
    <row r="107" spans="1:29" s="38" customFormat="1">
      <c r="A107" s="39" t="s">
        <v>1090</v>
      </c>
      <c r="B107" s="39" t="s">
        <v>354</v>
      </c>
      <c r="C107" s="39" t="s">
        <v>1335</v>
      </c>
      <c r="D107" s="39" t="s">
        <v>356</v>
      </c>
      <c r="E107" s="40">
        <v>91</v>
      </c>
      <c r="F107" s="40">
        <v>0</v>
      </c>
      <c r="G107" s="40">
        <v>73</v>
      </c>
      <c r="H107" s="40">
        <v>13</v>
      </c>
      <c r="I107" s="40">
        <v>5</v>
      </c>
      <c r="J107" s="40">
        <v>16</v>
      </c>
      <c r="K107" s="40">
        <v>28</v>
      </c>
      <c r="L107" s="40">
        <v>34</v>
      </c>
      <c r="M107" s="40">
        <v>0</v>
      </c>
      <c r="N107" s="40">
        <v>0</v>
      </c>
      <c r="O107" s="40">
        <v>0</v>
      </c>
      <c r="P107" s="39" t="s">
        <v>29</v>
      </c>
      <c r="Q107" s="39" t="s">
        <v>1336</v>
      </c>
      <c r="R107" s="39" t="s">
        <v>142</v>
      </c>
      <c r="S107" s="39" t="s">
        <v>1337</v>
      </c>
      <c r="T107" s="39" t="s">
        <v>1338</v>
      </c>
      <c r="U107" s="39" t="s">
        <v>163</v>
      </c>
      <c r="V107" s="39" t="s">
        <v>1337</v>
      </c>
      <c r="W107" s="39" t="s">
        <v>29</v>
      </c>
      <c r="X107" s="39" t="s">
        <v>29</v>
      </c>
      <c r="Y107" s="39" t="s">
        <v>1337</v>
      </c>
      <c r="Z107" s="39" t="s">
        <v>357</v>
      </c>
      <c r="AA107" s="39" t="s">
        <v>1339</v>
      </c>
      <c r="AB107" s="39" t="s">
        <v>359</v>
      </c>
      <c r="AC107" s="39" t="s">
        <v>1096</v>
      </c>
    </row>
    <row r="108" spans="1:29" s="38" customFormat="1">
      <c r="A108" s="39" t="s">
        <v>1090</v>
      </c>
      <c r="B108" s="39" t="s">
        <v>354</v>
      </c>
      <c r="C108" s="39" t="s">
        <v>1340</v>
      </c>
      <c r="D108" s="39" t="s">
        <v>356</v>
      </c>
      <c r="E108" s="40">
        <v>86</v>
      </c>
      <c r="F108" s="40">
        <v>0</v>
      </c>
      <c r="G108" s="40">
        <v>75</v>
      </c>
      <c r="H108" s="40">
        <v>8</v>
      </c>
      <c r="I108" s="40">
        <v>3</v>
      </c>
      <c r="J108" s="40">
        <v>9</v>
      </c>
      <c r="K108" s="40">
        <v>35</v>
      </c>
      <c r="L108" s="40">
        <v>22</v>
      </c>
      <c r="M108" s="40">
        <v>0</v>
      </c>
      <c r="N108" s="40">
        <v>0</v>
      </c>
      <c r="O108" s="40">
        <v>0</v>
      </c>
      <c r="P108" s="39" t="s">
        <v>29</v>
      </c>
      <c r="Q108" s="39" t="s">
        <v>1341</v>
      </c>
      <c r="R108" s="39" t="s">
        <v>38</v>
      </c>
      <c r="S108" s="39" t="s">
        <v>1342</v>
      </c>
      <c r="T108" s="39" t="s">
        <v>984</v>
      </c>
      <c r="U108" s="39" t="s">
        <v>658</v>
      </c>
      <c r="V108" s="39" t="s">
        <v>1342</v>
      </c>
      <c r="W108" s="39" t="s">
        <v>29</v>
      </c>
      <c r="X108" s="39" t="s">
        <v>29</v>
      </c>
      <c r="Y108" s="39" t="s">
        <v>1342</v>
      </c>
      <c r="Z108" s="39" t="s">
        <v>357</v>
      </c>
      <c r="AA108" s="39" t="s">
        <v>1309</v>
      </c>
      <c r="AB108" s="39" t="s">
        <v>359</v>
      </c>
      <c r="AC108" s="39" t="s">
        <v>1096</v>
      </c>
    </row>
    <row r="109" spans="1:29" s="38" customFormat="1">
      <c r="A109" s="39" t="s">
        <v>1090</v>
      </c>
      <c r="B109" s="39" t="s">
        <v>354</v>
      </c>
      <c r="C109" s="39" t="s">
        <v>1343</v>
      </c>
      <c r="D109" s="39" t="s">
        <v>356</v>
      </c>
      <c r="E109" s="40">
        <v>19</v>
      </c>
      <c r="F109" s="40">
        <v>0</v>
      </c>
      <c r="G109" s="40">
        <v>17</v>
      </c>
      <c r="H109" s="40">
        <v>2</v>
      </c>
      <c r="I109" s="40">
        <v>0</v>
      </c>
      <c r="J109" s="40">
        <v>1</v>
      </c>
      <c r="K109" s="40">
        <v>6</v>
      </c>
      <c r="L109" s="40">
        <v>8</v>
      </c>
      <c r="M109" s="40">
        <v>0</v>
      </c>
      <c r="N109" s="40">
        <v>0</v>
      </c>
      <c r="O109" s="40">
        <v>0</v>
      </c>
      <c r="P109" s="39" t="s">
        <v>29</v>
      </c>
      <c r="Q109" s="39" t="s">
        <v>1344</v>
      </c>
      <c r="R109" s="39" t="s">
        <v>46</v>
      </c>
      <c r="S109" s="39" t="s">
        <v>29</v>
      </c>
      <c r="T109" s="39" t="s">
        <v>169</v>
      </c>
      <c r="U109" s="39" t="s">
        <v>60</v>
      </c>
      <c r="V109" s="39" t="s">
        <v>29</v>
      </c>
      <c r="W109" s="39" t="s">
        <v>29</v>
      </c>
      <c r="X109" s="39" t="s">
        <v>29</v>
      </c>
      <c r="Y109" s="39" t="s">
        <v>29</v>
      </c>
      <c r="Z109" s="39" t="s">
        <v>357</v>
      </c>
      <c r="AA109" s="39" t="s">
        <v>1345</v>
      </c>
      <c r="AB109" s="39" t="s">
        <v>359</v>
      </c>
      <c r="AC109" s="39" t="s">
        <v>1096</v>
      </c>
    </row>
    <row r="110" spans="1:29" s="38" customFormat="1">
      <c r="A110" s="39" t="s">
        <v>1090</v>
      </c>
      <c r="B110" s="39" t="s">
        <v>354</v>
      </c>
      <c r="C110" s="39" t="s">
        <v>373</v>
      </c>
      <c r="D110" s="39" t="s">
        <v>356</v>
      </c>
      <c r="E110" s="40">
        <v>44</v>
      </c>
      <c r="F110" s="40">
        <v>0</v>
      </c>
      <c r="G110" s="40">
        <v>36</v>
      </c>
      <c r="H110" s="40">
        <v>5</v>
      </c>
      <c r="I110" s="40">
        <v>3</v>
      </c>
      <c r="J110" s="40">
        <v>6</v>
      </c>
      <c r="K110" s="40">
        <v>7</v>
      </c>
      <c r="L110" s="40">
        <v>23</v>
      </c>
      <c r="M110" s="40">
        <v>0</v>
      </c>
      <c r="N110" s="40">
        <v>0</v>
      </c>
      <c r="O110" s="40">
        <v>0</v>
      </c>
      <c r="P110" s="39" t="s">
        <v>29</v>
      </c>
      <c r="Q110" s="39" t="s">
        <v>1346</v>
      </c>
      <c r="R110" s="39" t="s">
        <v>46</v>
      </c>
      <c r="S110" s="39" t="s">
        <v>457</v>
      </c>
      <c r="T110" s="39" t="s">
        <v>367</v>
      </c>
      <c r="U110" s="39" t="s">
        <v>261</v>
      </c>
      <c r="V110" s="39" t="s">
        <v>457</v>
      </c>
      <c r="W110" s="39" t="s">
        <v>29</v>
      </c>
      <c r="X110" s="39" t="s">
        <v>29</v>
      </c>
      <c r="Y110" s="39" t="s">
        <v>457</v>
      </c>
      <c r="Z110" s="39" t="s">
        <v>357</v>
      </c>
      <c r="AA110" s="39" t="s">
        <v>374</v>
      </c>
      <c r="AB110" s="39" t="s">
        <v>359</v>
      </c>
      <c r="AC110" s="39" t="s">
        <v>1096</v>
      </c>
    </row>
    <row r="111" spans="1:29" s="38" customFormat="1">
      <c r="A111" s="39" t="s">
        <v>1090</v>
      </c>
      <c r="B111" s="39" t="s">
        <v>354</v>
      </c>
      <c r="C111" s="39" t="s">
        <v>375</v>
      </c>
      <c r="D111" s="39" t="s">
        <v>356</v>
      </c>
      <c r="E111" s="40">
        <v>33</v>
      </c>
      <c r="F111" s="40">
        <v>0</v>
      </c>
      <c r="G111" s="40">
        <v>23</v>
      </c>
      <c r="H111" s="40">
        <v>3</v>
      </c>
      <c r="I111" s="40">
        <v>7</v>
      </c>
      <c r="J111" s="40">
        <v>8</v>
      </c>
      <c r="K111" s="40">
        <v>7</v>
      </c>
      <c r="L111" s="40">
        <v>15</v>
      </c>
      <c r="M111" s="40">
        <v>0</v>
      </c>
      <c r="N111" s="40">
        <v>0</v>
      </c>
      <c r="O111" s="40">
        <v>0</v>
      </c>
      <c r="P111" s="39" t="s">
        <v>29</v>
      </c>
      <c r="Q111" s="39" t="s">
        <v>1347</v>
      </c>
      <c r="R111" s="39" t="s">
        <v>38</v>
      </c>
      <c r="S111" s="39" t="s">
        <v>1348</v>
      </c>
      <c r="T111" s="39" t="s">
        <v>1349</v>
      </c>
      <c r="U111" s="39" t="s">
        <v>376</v>
      </c>
      <c r="V111" s="39" t="s">
        <v>1348</v>
      </c>
      <c r="W111" s="39" t="s">
        <v>29</v>
      </c>
      <c r="X111" s="39" t="s">
        <v>29</v>
      </c>
      <c r="Y111" s="39" t="s">
        <v>1348</v>
      </c>
      <c r="Z111" s="39" t="s">
        <v>357</v>
      </c>
      <c r="AA111" s="39" t="s">
        <v>377</v>
      </c>
      <c r="AB111" s="39" t="s">
        <v>359</v>
      </c>
      <c r="AC111" s="39" t="s">
        <v>1096</v>
      </c>
    </row>
    <row r="112" spans="1:29" s="38" customFormat="1">
      <c r="A112" s="39" t="s">
        <v>1090</v>
      </c>
      <c r="B112" s="39" t="s">
        <v>354</v>
      </c>
      <c r="C112" s="39" t="s">
        <v>378</v>
      </c>
      <c r="D112" s="39" t="s">
        <v>356</v>
      </c>
      <c r="E112" s="40">
        <v>42</v>
      </c>
      <c r="F112" s="40">
        <v>0</v>
      </c>
      <c r="G112" s="40">
        <v>28</v>
      </c>
      <c r="H112" s="40">
        <v>13</v>
      </c>
      <c r="I112" s="40">
        <v>1</v>
      </c>
      <c r="J112" s="40">
        <v>10</v>
      </c>
      <c r="K112" s="40">
        <v>7</v>
      </c>
      <c r="L112" s="40">
        <v>21</v>
      </c>
      <c r="M112" s="40">
        <v>0</v>
      </c>
      <c r="N112" s="40">
        <v>0</v>
      </c>
      <c r="O112" s="40">
        <v>0</v>
      </c>
      <c r="P112" s="39" t="s">
        <v>29</v>
      </c>
      <c r="Q112" s="39" t="s">
        <v>109</v>
      </c>
      <c r="R112" s="39" t="s">
        <v>163</v>
      </c>
      <c r="S112" s="39" t="s">
        <v>1350</v>
      </c>
      <c r="T112" s="39" t="s">
        <v>678</v>
      </c>
      <c r="U112" s="39" t="s">
        <v>189</v>
      </c>
      <c r="V112" s="39" t="s">
        <v>1350</v>
      </c>
      <c r="W112" s="39" t="s">
        <v>29</v>
      </c>
      <c r="X112" s="39" t="s">
        <v>29</v>
      </c>
      <c r="Y112" s="39" t="s">
        <v>1350</v>
      </c>
      <c r="Z112" s="39" t="s">
        <v>357</v>
      </c>
      <c r="AA112" s="39" t="s">
        <v>380</v>
      </c>
      <c r="AB112" s="39" t="s">
        <v>359</v>
      </c>
      <c r="AC112" s="39" t="s">
        <v>1096</v>
      </c>
    </row>
    <row r="113" spans="1:29" s="38" customFormat="1">
      <c r="A113" s="39" t="s">
        <v>1090</v>
      </c>
      <c r="B113" s="39" t="s">
        <v>354</v>
      </c>
      <c r="C113" s="39" t="s">
        <v>381</v>
      </c>
      <c r="D113" s="39" t="s">
        <v>356</v>
      </c>
      <c r="E113" s="40">
        <v>28</v>
      </c>
      <c r="F113" s="40">
        <v>0</v>
      </c>
      <c r="G113" s="40">
        <v>28</v>
      </c>
      <c r="H113" s="40">
        <v>0</v>
      </c>
      <c r="I113" s="40">
        <v>0</v>
      </c>
      <c r="J113" s="40">
        <v>0</v>
      </c>
      <c r="K113" s="40">
        <v>1</v>
      </c>
      <c r="L113" s="40">
        <v>19</v>
      </c>
      <c r="M113" s="40">
        <v>0</v>
      </c>
      <c r="N113" s="40">
        <v>0</v>
      </c>
      <c r="O113" s="40">
        <v>0</v>
      </c>
      <c r="P113" s="39" t="s">
        <v>29</v>
      </c>
      <c r="Q113" s="39" t="s">
        <v>75</v>
      </c>
      <c r="R113" s="39" t="s">
        <v>29</v>
      </c>
      <c r="S113" s="39" t="s">
        <v>29</v>
      </c>
      <c r="T113" s="39" t="s">
        <v>29</v>
      </c>
      <c r="U113" s="39" t="s">
        <v>53</v>
      </c>
      <c r="V113" s="39" t="s">
        <v>29</v>
      </c>
      <c r="W113" s="39" t="s">
        <v>29</v>
      </c>
      <c r="X113" s="39" t="s">
        <v>29</v>
      </c>
      <c r="Y113" s="39" t="s">
        <v>29</v>
      </c>
      <c r="Z113" s="39" t="s">
        <v>357</v>
      </c>
      <c r="AA113" s="39" t="s">
        <v>382</v>
      </c>
      <c r="AB113" s="39" t="s">
        <v>359</v>
      </c>
      <c r="AC113" s="39" t="s">
        <v>1096</v>
      </c>
    </row>
    <row r="114" spans="1:29" s="38" customFormat="1">
      <c r="A114" s="39" t="s">
        <v>1090</v>
      </c>
      <c r="B114" s="39" t="s">
        <v>354</v>
      </c>
      <c r="C114" s="39" t="s">
        <v>383</v>
      </c>
      <c r="D114" s="39" t="s">
        <v>356</v>
      </c>
      <c r="E114" s="40">
        <v>18</v>
      </c>
      <c r="F114" s="40">
        <v>0</v>
      </c>
      <c r="G114" s="40">
        <v>18</v>
      </c>
      <c r="H114" s="40">
        <v>0</v>
      </c>
      <c r="I114" s="40">
        <v>0</v>
      </c>
      <c r="J114" s="40">
        <v>0</v>
      </c>
      <c r="K114" s="40">
        <v>3</v>
      </c>
      <c r="L114" s="40">
        <v>12</v>
      </c>
      <c r="M114" s="40">
        <v>0</v>
      </c>
      <c r="N114" s="40">
        <v>0</v>
      </c>
      <c r="O114" s="40">
        <v>0</v>
      </c>
      <c r="P114" s="39" t="s">
        <v>29</v>
      </c>
      <c r="Q114" s="39" t="s">
        <v>75</v>
      </c>
      <c r="R114" s="39" t="s">
        <v>29</v>
      </c>
      <c r="S114" s="39" t="s">
        <v>29</v>
      </c>
      <c r="T114" s="39" t="s">
        <v>29</v>
      </c>
      <c r="U114" s="39" t="s">
        <v>189</v>
      </c>
      <c r="V114" s="39" t="s">
        <v>29</v>
      </c>
      <c r="W114" s="39" t="s">
        <v>29</v>
      </c>
      <c r="X114" s="39" t="s">
        <v>29</v>
      </c>
      <c r="Y114" s="39" t="s">
        <v>29</v>
      </c>
      <c r="Z114" s="39" t="s">
        <v>357</v>
      </c>
      <c r="AA114" s="39" t="s">
        <v>384</v>
      </c>
      <c r="AB114" s="39" t="s">
        <v>359</v>
      </c>
      <c r="AC114" s="39" t="s">
        <v>1096</v>
      </c>
    </row>
    <row r="115" spans="1:29" s="38" customFormat="1">
      <c r="A115" s="39" t="s">
        <v>1090</v>
      </c>
      <c r="B115" s="39" t="s">
        <v>354</v>
      </c>
      <c r="C115" s="39" t="s">
        <v>385</v>
      </c>
      <c r="D115" s="39" t="s">
        <v>356</v>
      </c>
      <c r="E115" s="40">
        <v>126</v>
      </c>
      <c r="F115" s="40">
        <v>0</v>
      </c>
      <c r="G115" s="40">
        <v>64</v>
      </c>
      <c r="H115" s="40">
        <v>59</v>
      </c>
      <c r="I115" s="40">
        <v>3</v>
      </c>
      <c r="J115" s="40">
        <v>50</v>
      </c>
      <c r="K115" s="40">
        <v>34</v>
      </c>
      <c r="L115" s="40">
        <v>24</v>
      </c>
      <c r="M115" s="40">
        <v>0</v>
      </c>
      <c r="N115" s="40">
        <v>0</v>
      </c>
      <c r="O115" s="40">
        <v>0</v>
      </c>
      <c r="P115" s="39" t="s">
        <v>29</v>
      </c>
      <c r="Q115" s="39" t="s">
        <v>1351</v>
      </c>
      <c r="R115" s="39" t="s">
        <v>1352</v>
      </c>
      <c r="S115" s="39" t="s">
        <v>1350</v>
      </c>
      <c r="T115" s="39" t="s">
        <v>1353</v>
      </c>
      <c r="U115" s="39" t="s">
        <v>31</v>
      </c>
      <c r="V115" s="39" t="s">
        <v>1350</v>
      </c>
      <c r="W115" s="39" t="s">
        <v>29</v>
      </c>
      <c r="X115" s="39" t="s">
        <v>29</v>
      </c>
      <c r="Y115" s="39" t="s">
        <v>1350</v>
      </c>
      <c r="Z115" s="39" t="s">
        <v>357</v>
      </c>
      <c r="AA115" s="39" t="s">
        <v>387</v>
      </c>
      <c r="AB115" s="39" t="s">
        <v>359</v>
      </c>
      <c r="AC115" s="39" t="s">
        <v>1096</v>
      </c>
    </row>
    <row r="116" spans="1:29" s="38" customFormat="1">
      <c r="A116" s="41" t="s">
        <v>1085</v>
      </c>
      <c r="B116" s="39"/>
      <c r="C116" s="39"/>
      <c r="D116" s="39"/>
      <c r="E116" s="38">
        <f>SUM(E98:E115)</f>
        <v>1479</v>
      </c>
      <c r="F116" s="38">
        <f t="shared" ref="F116:L116" si="32">SUM(F98:F115)</f>
        <v>1</v>
      </c>
      <c r="G116" s="38">
        <f t="shared" si="32"/>
        <v>1155</v>
      </c>
      <c r="H116" s="38">
        <f t="shared" si="32"/>
        <v>276</v>
      </c>
      <c r="I116" s="38">
        <f t="shared" si="32"/>
        <v>47</v>
      </c>
      <c r="J116" s="38">
        <f t="shared" si="32"/>
        <v>266</v>
      </c>
      <c r="K116" s="38">
        <f t="shared" si="32"/>
        <v>489</v>
      </c>
      <c r="L116" s="38">
        <f t="shared" si="32"/>
        <v>482</v>
      </c>
      <c r="M116" s="6">
        <f>F116/$E116</f>
        <v>6.7613252197430695E-4</v>
      </c>
      <c r="N116" s="6">
        <f>G116/$E116</f>
        <v>0.78093306288032449</v>
      </c>
      <c r="O116" s="6">
        <f>H116/$E116</f>
        <v>0.18661257606490872</v>
      </c>
      <c r="P116" s="6">
        <f>I116/$E116</f>
        <v>3.1778228532792427E-2</v>
      </c>
      <c r="Q116" s="6">
        <f>J116/E116</f>
        <v>0.17985125084516565</v>
      </c>
      <c r="R116" s="6">
        <f>K116/E116</f>
        <v>0.33062880324543609</v>
      </c>
      <c r="S116" s="6">
        <f>L116/E116</f>
        <v>0.32589587559161598</v>
      </c>
      <c r="T116" s="39"/>
      <c r="U116" s="39"/>
      <c r="V116" s="39"/>
      <c r="W116" s="39"/>
      <c r="X116" s="39"/>
      <c r="Y116" s="39"/>
      <c r="Z116" s="39"/>
      <c r="AA116" s="39"/>
      <c r="AB116" s="39"/>
      <c r="AC116" s="39"/>
    </row>
    <row r="117" spans="1:29" s="38" customFormat="1">
      <c r="A117" s="39"/>
      <c r="B117" s="39"/>
      <c r="C117" s="39"/>
      <c r="D117" s="39"/>
      <c r="M117" s="6"/>
      <c r="N117" s="6"/>
      <c r="O117" s="6"/>
      <c r="P117" s="6"/>
      <c r="Q117" s="6"/>
      <c r="R117" s="6"/>
      <c r="S117" s="6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</row>
    <row r="118" spans="1:29" s="38" customFormat="1">
      <c r="A118" s="39"/>
      <c r="B118" s="39"/>
      <c r="C118" s="39"/>
      <c r="D118" s="39"/>
      <c r="E118" s="1"/>
      <c r="F118" s="1"/>
      <c r="G118" s="1"/>
      <c r="H118" s="1"/>
      <c r="I118" s="1"/>
      <c r="J118" s="1"/>
      <c r="K118" s="1"/>
      <c r="L118" s="1"/>
      <c r="M118" s="6"/>
      <c r="N118" s="6"/>
      <c r="O118" s="6"/>
      <c r="P118" s="6"/>
      <c r="Q118" s="6"/>
      <c r="R118" s="6"/>
      <c r="S118" s="6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</row>
    <row r="119" spans="1:29">
      <c r="A119" s="17"/>
    </row>
    <row r="120" spans="1:29">
      <c r="E120" t="s">
        <v>794</v>
      </c>
      <c r="F120" t="s">
        <v>795</v>
      </c>
      <c r="G120" t="s">
        <v>796</v>
      </c>
      <c r="N120" s="46" t="s">
        <v>797</v>
      </c>
      <c r="O120" s="46"/>
      <c r="P120" s="46"/>
      <c r="Q120" s="46" t="s">
        <v>798</v>
      </c>
      <c r="R120" s="46"/>
      <c r="S120" s="46"/>
    </row>
    <row r="121" spans="1:29">
      <c r="D121" t="s">
        <v>799</v>
      </c>
      <c r="E121" s="21">
        <f>N116</f>
        <v>0.78093306288032449</v>
      </c>
      <c r="F121" s="21">
        <f t="shared" ref="F121:G121" si="33">O116</f>
        <v>0.18661257606490872</v>
      </c>
      <c r="G121" s="21">
        <f t="shared" si="33"/>
        <v>3.1778228532792427E-2</v>
      </c>
      <c r="N121" t="s">
        <v>794</v>
      </c>
      <c r="O121" t="s">
        <v>795</v>
      </c>
      <c r="P121" t="s">
        <v>796</v>
      </c>
      <c r="Q121" t="s">
        <v>794</v>
      </c>
      <c r="R121" t="s">
        <v>795</v>
      </c>
      <c r="S121" t="s">
        <v>796</v>
      </c>
    </row>
    <row r="122" spans="1:29">
      <c r="D122" t="s">
        <v>800</v>
      </c>
      <c r="E122" s="21">
        <f>Q116</f>
        <v>0.17985125084516565</v>
      </c>
      <c r="F122" s="21">
        <f t="shared" ref="F122:G122" si="34">R116</f>
        <v>0.33062880324543609</v>
      </c>
      <c r="G122" s="21">
        <f t="shared" si="34"/>
        <v>0.32589587559161598</v>
      </c>
      <c r="M122">
        <v>2019</v>
      </c>
      <c r="N122" s="20">
        <f t="shared" ref="N122:S122" si="35">N12</f>
        <v>0.72575250836120397</v>
      </c>
      <c r="O122" s="20">
        <f t="shared" si="35"/>
        <v>0.22240802675585283</v>
      </c>
      <c r="P122" s="20">
        <f t="shared" si="35"/>
        <v>4.7658862876254184E-2</v>
      </c>
      <c r="Q122" s="20">
        <f t="shared" si="35"/>
        <v>0.21237458193979933</v>
      </c>
      <c r="R122" s="20">
        <f t="shared" si="35"/>
        <v>0.32357859531772576</v>
      </c>
      <c r="S122" s="20">
        <f t="shared" si="35"/>
        <v>0.29013377926421402</v>
      </c>
      <c r="T122" s="20"/>
      <c r="U122" s="20"/>
      <c r="V122" s="20"/>
    </row>
    <row r="123" spans="1:29">
      <c r="M123">
        <v>2020</v>
      </c>
      <c r="N123" s="20">
        <f t="shared" ref="N123:S123" si="36">N25</f>
        <v>0.77640264026402639</v>
      </c>
      <c r="O123" s="20">
        <f t="shared" si="36"/>
        <v>0.20297029702970298</v>
      </c>
      <c r="P123" s="20">
        <f t="shared" si="36"/>
        <v>2.0627062706270627E-2</v>
      </c>
      <c r="Q123" s="20">
        <f t="shared" si="36"/>
        <v>0.18316831683168316</v>
      </c>
      <c r="R123" s="20">
        <f t="shared" si="36"/>
        <v>0.32508250825082508</v>
      </c>
      <c r="S123" s="20">
        <f t="shared" si="36"/>
        <v>0.31270627062706269</v>
      </c>
      <c r="T123" s="20"/>
      <c r="U123" s="20"/>
      <c r="V123" s="20"/>
    </row>
    <row r="124" spans="1:29">
      <c r="M124">
        <v>2021</v>
      </c>
      <c r="N124" s="20">
        <f t="shared" ref="N124:S124" si="37">N37</f>
        <v>0.76736401673640164</v>
      </c>
      <c r="O124" s="20">
        <f t="shared" si="37"/>
        <v>0.19748953974895397</v>
      </c>
      <c r="P124" s="20">
        <f t="shared" si="37"/>
        <v>3.1799163179916316E-2</v>
      </c>
      <c r="Q124" s="20">
        <f t="shared" si="37"/>
        <v>0.18577405857740587</v>
      </c>
      <c r="R124" s="20">
        <f t="shared" si="37"/>
        <v>0.32719665271966525</v>
      </c>
      <c r="S124" s="20">
        <f t="shared" si="37"/>
        <v>0.29205020920502089</v>
      </c>
      <c r="T124" s="20"/>
      <c r="U124" s="20"/>
      <c r="V124" s="20"/>
    </row>
    <row r="125" spans="1:29">
      <c r="M125">
        <v>2022</v>
      </c>
      <c r="N125" s="20">
        <f t="shared" ref="N125:S125" si="38">N49</f>
        <v>0.78832116788321172</v>
      </c>
      <c r="O125" s="20">
        <f t="shared" si="38"/>
        <v>0.18004866180048662</v>
      </c>
      <c r="P125" s="20">
        <f t="shared" si="38"/>
        <v>2.9197080291970802E-2</v>
      </c>
      <c r="Q125" s="20">
        <f t="shared" si="38"/>
        <v>0.17274939172749393</v>
      </c>
      <c r="R125" s="20">
        <f t="shared" si="38"/>
        <v>0.32116788321167883</v>
      </c>
      <c r="S125" s="20">
        <f t="shared" si="38"/>
        <v>0.33171127331711275</v>
      </c>
      <c r="T125" s="20"/>
      <c r="U125" s="20"/>
      <c r="V125" s="20"/>
    </row>
    <row r="126" spans="1:29">
      <c r="M126">
        <v>2023</v>
      </c>
      <c r="N126" s="20">
        <f t="shared" ref="N126:S126" si="39">N62</f>
        <v>0.79481132075471694</v>
      </c>
      <c r="O126" s="20">
        <f t="shared" si="39"/>
        <v>0.17059748427672955</v>
      </c>
      <c r="P126" s="20">
        <f t="shared" si="39"/>
        <v>3.380503144654088E-2</v>
      </c>
      <c r="Q126" s="20">
        <f t="shared" si="39"/>
        <v>0.16666666666666666</v>
      </c>
      <c r="R126" s="20">
        <f t="shared" si="39"/>
        <v>0.30503144654088049</v>
      </c>
      <c r="S126" s="20">
        <f t="shared" si="39"/>
        <v>0.330188679245283</v>
      </c>
      <c r="T126" s="20"/>
      <c r="U126" s="20"/>
      <c r="V126" s="20"/>
    </row>
    <row r="127" spans="1:29">
      <c r="M127">
        <v>2024</v>
      </c>
      <c r="N127" s="21">
        <f t="shared" ref="N127:S127" si="40">N78</f>
        <v>0.79402985074626864</v>
      </c>
      <c r="O127" s="21">
        <f t="shared" si="40"/>
        <v>0.17014925373134329</v>
      </c>
      <c r="P127" s="21">
        <f t="shared" si="40"/>
        <v>3.5820895522388062E-2</v>
      </c>
      <c r="Q127" s="21">
        <f t="shared" si="40"/>
        <v>0.16567164179104477</v>
      </c>
      <c r="R127" s="21">
        <f t="shared" si="40"/>
        <v>0.32089552238805968</v>
      </c>
      <c r="S127" s="21">
        <f t="shared" si="40"/>
        <v>0.33432835820895523</v>
      </c>
    </row>
    <row r="128" spans="1:29">
      <c r="M128">
        <v>2025</v>
      </c>
      <c r="N128" s="21">
        <f t="shared" ref="N128:S128" si="41">N96</f>
        <v>0.78590785907859073</v>
      </c>
      <c r="O128" s="21">
        <f t="shared" si="41"/>
        <v>0.17163504968383017</v>
      </c>
      <c r="P128" s="21">
        <f t="shared" si="41"/>
        <v>3.9747064137308039E-2</v>
      </c>
      <c r="Q128" s="21">
        <f t="shared" si="41"/>
        <v>0.17795844625112917</v>
      </c>
      <c r="R128" s="21">
        <f t="shared" si="41"/>
        <v>0.32791327913279134</v>
      </c>
      <c r="S128" s="21">
        <f t="shared" si="41"/>
        <v>0.32429990966576333</v>
      </c>
    </row>
    <row r="129" spans="13:19">
      <c r="M129" s="38">
        <v>2025</v>
      </c>
      <c r="N129" s="21">
        <f>N116</f>
        <v>0.78093306288032449</v>
      </c>
      <c r="O129" s="21">
        <f t="shared" ref="O129:S129" si="42">O116</f>
        <v>0.18661257606490872</v>
      </c>
      <c r="P129" s="21">
        <f t="shared" si="42"/>
        <v>3.1778228532792427E-2</v>
      </c>
      <c r="Q129" s="21">
        <f t="shared" si="42"/>
        <v>0.17985125084516565</v>
      </c>
      <c r="R129" s="21">
        <f t="shared" si="42"/>
        <v>0.33062880324543609</v>
      </c>
      <c r="S129" s="21">
        <f t="shared" si="42"/>
        <v>0.32589587559161598</v>
      </c>
    </row>
  </sheetData>
  <mergeCells count="2">
    <mergeCell ref="N120:P120"/>
    <mergeCell ref="Q120:S1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82529-1CB7-4C33-AACE-56A93611C13F}">
  <dimension ref="A1:AE138"/>
  <sheetViews>
    <sheetView topLeftCell="A118" zoomScale="93" zoomScaleNormal="93" workbookViewId="0">
      <selection activeCell="A126" sqref="A126"/>
    </sheetView>
  </sheetViews>
  <sheetFormatPr defaultColWidth="9.140625" defaultRowHeight="12.75"/>
  <cols>
    <col min="1" max="20" width="9.140625" customWidth="1"/>
    <col min="21" max="21" width="32" customWidth="1"/>
    <col min="22" max="22" width="9.140625" customWidth="1"/>
  </cols>
  <sheetData>
    <row r="1" spans="1:23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3</v>
      </c>
      <c r="U1" s="1" t="s">
        <v>22</v>
      </c>
      <c r="V1" s="1" t="s">
        <v>23</v>
      </c>
      <c r="W1" s="1" t="s">
        <v>24</v>
      </c>
    </row>
    <row r="2" spans="1:23" s="11" customFormat="1">
      <c r="A2" s="7" t="s">
        <v>784</v>
      </c>
      <c r="B2" s="7" t="s">
        <v>273</v>
      </c>
      <c r="C2" s="7" t="s">
        <v>274</v>
      </c>
      <c r="D2" s="7" t="s">
        <v>275</v>
      </c>
      <c r="E2" s="8">
        <v>354</v>
      </c>
      <c r="F2" s="8">
        <v>1</v>
      </c>
      <c r="G2" s="8">
        <v>294</v>
      </c>
      <c r="H2" s="8">
        <v>49</v>
      </c>
      <c r="I2" s="8">
        <v>10</v>
      </c>
      <c r="J2" s="8">
        <v>49</v>
      </c>
      <c r="K2" s="8">
        <v>103</v>
      </c>
      <c r="L2" s="8">
        <v>119</v>
      </c>
      <c r="M2" s="22">
        <f t="shared" ref="M2:M13" si="0">F2/E2</f>
        <v>2.8248587570621469E-3</v>
      </c>
      <c r="N2" s="9">
        <f t="shared" ref="N2:N13" si="1">G2/E2</f>
        <v>0.83050847457627119</v>
      </c>
      <c r="O2" s="9">
        <f t="shared" ref="O2:O13" si="2">H2/E2</f>
        <v>0.1384180790960452</v>
      </c>
      <c r="P2" s="9">
        <f t="shared" ref="P2:P13" si="3">I2/E2</f>
        <v>2.8248587570621469E-2</v>
      </c>
      <c r="Q2" s="9">
        <f t="shared" ref="Q2:Q13" si="4">J2/E2</f>
        <v>0.1384180790960452</v>
      </c>
      <c r="R2" s="9">
        <f t="shared" ref="R2:R13" si="5">K2/E2</f>
        <v>0.29096045197740111</v>
      </c>
      <c r="S2" s="9">
        <f t="shared" ref="S2:S13" si="6">L2/E2</f>
        <v>0.33615819209039549</v>
      </c>
      <c r="T2" s="7" t="s">
        <v>276</v>
      </c>
      <c r="U2" s="7" t="s">
        <v>197</v>
      </c>
      <c r="V2" s="7" t="s">
        <v>277</v>
      </c>
      <c r="W2" s="7" t="s">
        <v>785</v>
      </c>
    </row>
    <row r="3" spans="1:23" s="11" customFormat="1">
      <c r="A3" s="7" t="s">
        <v>784</v>
      </c>
      <c r="B3" s="7" t="s">
        <v>273</v>
      </c>
      <c r="C3" s="7" t="s">
        <v>134</v>
      </c>
      <c r="D3" s="7" t="s">
        <v>275</v>
      </c>
      <c r="E3" s="8">
        <v>258</v>
      </c>
      <c r="F3" s="8">
        <v>0</v>
      </c>
      <c r="G3" s="8">
        <v>168</v>
      </c>
      <c r="H3" s="8">
        <v>66</v>
      </c>
      <c r="I3" s="8">
        <v>24</v>
      </c>
      <c r="J3" s="8">
        <v>67</v>
      </c>
      <c r="K3" s="8">
        <v>62</v>
      </c>
      <c r="L3" s="8">
        <v>101</v>
      </c>
      <c r="M3" s="22">
        <f t="shared" si="0"/>
        <v>0</v>
      </c>
      <c r="N3" s="9">
        <f t="shared" si="1"/>
        <v>0.65116279069767447</v>
      </c>
      <c r="O3" s="9">
        <f t="shared" si="2"/>
        <v>0.2558139534883721</v>
      </c>
      <c r="P3" s="9">
        <f t="shared" si="3"/>
        <v>9.3023255813953487E-2</v>
      </c>
      <c r="Q3" s="9">
        <f t="shared" si="4"/>
        <v>0.25968992248062017</v>
      </c>
      <c r="R3" s="9">
        <f t="shared" si="5"/>
        <v>0.24031007751937986</v>
      </c>
      <c r="S3" s="9">
        <f t="shared" si="6"/>
        <v>0.39147286821705424</v>
      </c>
      <c r="T3" s="7" t="s">
        <v>276</v>
      </c>
      <c r="U3" s="7" t="s">
        <v>278</v>
      </c>
      <c r="V3" s="7" t="s">
        <v>277</v>
      </c>
      <c r="W3" s="7" t="s">
        <v>785</v>
      </c>
    </row>
    <row r="4" spans="1:23" s="11" customFormat="1">
      <c r="A4" s="7" t="s">
        <v>784</v>
      </c>
      <c r="B4" s="7" t="s">
        <v>273</v>
      </c>
      <c r="C4" s="7" t="s">
        <v>279</v>
      </c>
      <c r="D4" s="7" t="s">
        <v>275</v>
      </c>
      <c r="E4" s="8">
        <v>251</v>
      </c>
      <c r="F4" s="8">
        <v>0</v>
      </c>
      <c r="G4" s="8">
        <v>186</v>
      </c>
      <c r="H4" s="8">
        <v>58</v>
      </c>
      <c r="I4" s="8">
        <v>7</v>
      </c>
      <c r="J4" s="8">
        <v>59</v>
      </c>
      <c r="K4" s="8">
        <v>109</v>
      </c>
      <c r="L4" s="8">
        <v>53</v>
      </c>
      <c r="M4" s="22">
        <f t="shared" si="0"/>
        <v>0</v>
      </c>
      <c r="N4" s="9">
        <f t="shared" si="1"/>
        <v>0.74103585657370519</v>
      </c>
      <c r="O4" s="9">
        <f t="shared" si="2"/>
        <v>0.23107569721115537</v>
      </c>
      <c r="P4" s="9">
        <f t="shared" si="3"/>
        <v>2.7888446215139442E-2</v>
      </c>
      <c r="Q4" s="9">
        <f t="shared" si="4"/>
        <v>0.23505976095617531</v>
      </c>
      <c r="R4" s="9">
        <f t="shared" si="5"/>
        <v>0.43426294820717132</v>
      </c>
      <c r="S4" s="9">
        <f t="shared" si="6"/>
        <v>0.21115537848605578</v>
      </c>
      <c r="T4" s="7" t="s">
        <v>276</v>
      </c>
      <c r="U4" s="7" t="s">
        <v>281</v>
      </c>
      <c r="V4" s="7" t="s">
        <v>277</v>
      </c>
      <c r="W4" s="7" t="s">
        <v>785</v>
      </c>
    </row>
    <row r="5" spans="1:23" s="11" customFormat="1">
      <c r="A5" s="7" t="s">
        <v>784</v>
      </c>
      <c r="B5" s="7" t="s">
        <v>273</v>
      </c>
      <c r="C5" s="7" t="s">
        <v>282</v>
      </c>
      <c r="D5" s="7" t="s">
        <v>275</v>
      </c>
      <c r="E5" s="8">
        <v>183</v>
      </c>
      <c r="F5" s="8">
        <v>0</v>
      </c>
      <c r="G5" s="8">
        <v>132</v>
      </c>
      <c r="H5" s="8">
        <v>46</v>
      </c>
      <c r="I5" s="8">
        <v>5</v>
      </c>
      <c r="J5" s="8">
        <v>43</v>
      </c>
      <c r="K5" s="8">
        <v>64</v>
      </c>
      <c r="L5" s="8">
        <v>37</v>
      </c>
      <c r="M5" s="22">
        <f t="shared" si="0"/>
        <v>0</v>
      </c>
      <c r="N5" s="9">
        <f t="shared" si="1"/>
        <v>0.72131147540983609</v>
      </c>
      <c r="O5" s="9">
        <f t="shared" si="2"/>
        <v>0.25136612021857924</v>
      </c>
      <c r="P5" s="9">
        <f t="shared" si="3"/>
        <v>2.7322404371584699E-2</v>
      </c>
      <c r="Q5" s="9">
        <f t="shared" si="4"/>
        <v>0.23497267759562843</v>
      </c>
      <c r="R5" s="9">
        <f t="shared" si="5"/>
        <v>0.34972677595628415</v>
      </c>
      <c r="S5" s="9">
        <f t="shared" si="6"/>
        <v>0.20218579234972678</v>
      </c>
      <c r="T5" s="7" t="s">
        <v>276</v>
      </c>
      <c r="U5" s="7" t="s">
        <v>205</v>
      </c>
      <c r="V5" s="7" t="s">
        <v>277</v>
      </c>
      <c r="W5" s="7" t="s">
        <v>785</v>
      </c>
    </row>
    <row r="6" spans="1:23" s="25" customFormat="1">
      <c r="A6" s="23" t="s">
        <v>784</v>
      </c>
      <c r="B6" s="23" t="s">
        <v>273</v>
      </c>
      <c r="C6" s="23" t="s">
        <v>703</v>
      </c>
      <c r="D6" s="23" t="s">
        <v>275</v>
      </c>
      <c r="E6" s="24">
        <v>66</v>
      </c>
      <c r="F6" s="24">
        <v>1</v>
      </c>
      <c r="G6" s="24">
        <v>32</v>
      </c>
      <c r="H6" s="24">
        <v>30</v>
      </c>
      <c r="I6" s="24">
        <v>3</v>
      </c>
      <c r="J6" s="24">
        <v>26</v>
      </c>
      <c r="K6" s="24">
        <v>16</v>
      </c>
      <c r="L6" s="24">
        <v>8</v>
      </c>
      <c r="M6" s="22">
        <f t="shared" si="0"/>
        <v>1.5151515151515152E-2</v>
      </c>
      <c r="N6" s="9">
        <f t="shared" si="1"/>
        <v>0.48484848484848486</v>
      </c>
      <c r="O6" s="9">
        <f t="shared" si="2"/>
        <v>0.45454545454545453</v>
      </c>
      <c r="P6" s="9">
        <f t="shared" si="3"/>
        <v>4.5454545454545456E-2</v>
      </c>
      <c r="Q6" s="9">
        <f t="shared" si="4"/>
        <v>0.39393939393939392</v>
      </c>
      <c r="R6" s="9">
        <f t="shared" si="5"/>
        <v>0.24242424242424243</v>
      </c>
      <c r="S6" s="9">
        <f t="shared" si="6"/>
        <v>0.12121212121212122</v>
      </c>
      <c r="T6" s="23" t="s">
        <v>276</v>
      </c>
      <c r="U6" s="23" t="s">
        <v>143</v>
      </c>
      <c r="V6" s="23" t="s">
        <v>277</v>
      </c>
      <c r="W6" s="23" t="s">
        <v>785</v>
      </c>
    </row>
    <row r="7" spans="1:23" s="11" customFormat="1">
      <c r="A7" s="7" t="s">
        <v>784</v>
      </c>
      <c r="B7" s="7" t="s">
        <v>273</v>
      </c>
      <c r="C7" s="7" t="s">
        <v>283</v>
      </c>
      <c r="D7" s="7" t="s">
        <v>275</v>
      </c>
      <c r="E7" s="8">
        <v>526</v>
      </c>
      <c r="F7" s="8">
        <v>0</v>
      </c>
      <c r="G7" s="8">
        <v>424</v>
      </c>
      <c r="H7" s="8">
        <v>83</v>
      </c>
      <c r="I7" s="8">
        <v>19</v>
      </c>
      <c r="J7" s="8">
        <v>87</v>
      </c>
      <c r="K7" s="8">
        <v>183</v>
      </c>
      <c r="L7" s="8">
        <v>165</v>
      </c>
      <c r="M7" s="22">
        <f t="shared" si="0"/>
        <v>0</v>
      </c>
      <c r="N7" s="9">
        <f t="shared" si="1"/>
        <v>0.80608365019011408</v>
      </c>
      <c r="O7" s="9">
        <f t="shared" si="2"/>
        <v>0.15779467680608364</v>
      </c>
      <c r="P7" s="9">
        <f t="shared" si="3"/>
        <v>3.6121673003802278E-2</v>
      </c>
      <c r="Q7" s="9">
        <f t="shared" si="4"/>
        <v>0.16539923954372623</v>
      </c>
      <c r="R7" s="9">
        <f t="shared" si="5"/>
        <v>0.34790874524714827</v>
      </c>
      <c r="S7" s="9">
        <f t="shared" si="6"/>
        <v>0.31368821292775667</v>
      </c>
      <c r="T7" s="7" t="s">
        <v>276</v>
      </c>
      <c r="U7" s="7" t="s">
        <v>210</v>
      </c>
      <c r="V7" s="7" t="s">
        <v>277</v>
      </c>
      <c r="W7" s="7" t="s">
        <v>785</v>
      </c>
    </row>
    <row r="8" spans="1:23" s="11" customFormat="1">
      <c r="A8" s="7" t="s">
        <v>784</v>
      </c>
      <c r="B8" s="7" t="s">
        <v>273</v>
      </c>
      <c r="C8" s="7" t="s">
        <v>285</v>
      </c>
      <c r="D8" s="7" t="s">
        <v>275</v>
      </c>
      <c r="E8" s="8">
        <v>50</v>
      </c>
      <c r="F8" s="8">
        <v>0</v>
      </c>
      <c r="G8" s="8">
        <v>37</v>
      </c>
      <c r="H8" s="8">
        <v>11</v>
      </c>
      <c r="I8" s="8">
        <v>2</v>
      </c>
      <c r="J8" s="8">
        <v>10</v>
      </c>
      <c r="K8" s="8">
        <v>15</v>
      </c>
      <c r="L8" s="8">
        <v>23</v>
      </c>
      <c r="M8" s="22">
        <f t="shared" si="0"/>
        <v>0</v>
      </c>
      <c r="N8" s="9">
        <f t="shared" si="1"/>
        <v>0.74</v>
      </c>
      <c r="O8" s="9">
        <f t="shared" si="2"/>
        <v>0.22</v>
      </c>
      <c r="P8" s="9">
        <f t="shared" si="3"/>
        <v>0.04</v>
      </c>
      <c r="Q8" s="9">
        <f t="shared" si="4"/>
        <v>0.2</v>
      </c>
      <c r="R8" s="9">
        <f t="shared" si="5"/>
        <v>0.3</v>
      </c>
      <c r="S8" s="9">
        <f t="shared" si="6"/>
        <v>0.46</v>
      </c>
      <c r="T8" s="7" t="s">
        <v>276</v>
      </c>
      <c r="U8" s="7" t="s">
        <v>286</v>
      </c>
      <c r="V8" s="7" t="s">
        <v>277</v>
      </c>
      <c r="W8" s="7" t="s">
        <v>785</v>
      </c>
    </row>
    <row r="9" spans="1:23" s="11" customFormat="1">
      <c r="A9" s="7" t="s">
        <v>784</v>
      </c>
      <c r="B9" s="7" t="s">
        <v>273</v>
      </c>
      <c r="C9" s="7" t="s">
        <v>287</v>
      </c>
      <c r="D9" s="7" t="s">
        <v>275</v>
      </c>
      <c r="E9" s="8">
        <v>120</v>
      </c>
      <c r="F9" s="8">
        <v>0</v>
      </c>
      <c r="G9" s="8">
        <v>90</v>
      </c>
      <c r="H9" s="8">
        <v>30</v>
      </c>
      <c r="I9" s="8">
        <v>0</v>
      </c>
      <c r="J9" s="8">
        <v>25</v>
      </c>
      <c r="K9" s="8">
        <v>45</v>
      </c>
      <c r="L9" s="8">
        <v>35</v>
      </c>
      <c r="M9" s="22">
        <f t="shared" si="0"/>
        <v>0</v>
      </c>
      <c r="N9" s="9">
        <f t="shared" si="1"/>
        <v>0.75</v>
      </c>
      <c r="O9" s="9">
        <f t="shared" si="2"/>
        <v>0.25</v>
      </c>
      <c r="P9" s="9">
        <f t="shared" si="3"/>
        <v>0</v>
      </c>
      <c r="Q9" s="9">
        <f t="shared" si="4"/>
        <v>0.20833333333333334</v>
      </c>
      <c r="R9" s="9">
        <f t="shared" si="5"/>
        <v>0.375</v>
      </c>
      <c r="S9" s="9">
        <f t="shared" si="6"/>
        <v>0.29166666666666669</v>
      </c>
      <c r="T9" s="7" t="s">
        <v>276</v>
      </c>
      <c r="U9" s="7" t="s">
        <v>143</v>
      </c>
      <c r="V9" s="7" t="s">
        <v>277</v>
      </c>
      <c r="W9" s="7" t="s">
        <v>785</v>
      </c>
    </row>
    <row r="10" spans="1:23" s="11" customFormat="1">
      <c r="A10" s="7" t="s">
        <v>784</v>
      </c>
      <c r="B10" s="7" t="s">
        <v>273</v>
      </c>
      <c r="C10" s="7" t="s">
        <v>292</v>
      </c>
      <c r="D10" s="7" t="s">
        <v>275</v>
      </c>
      <c r="E10" s="8">
        <v>33</v>
      </c>
      <c r="F10" s="8">
        <v>0</v>
      </c>
      <c r="G10" s="8">
        <v>33</v>
      </c>
      <c r="H10" s="8">
        <v>0</v>
      </c>
      <c r="I10" s="8">
        <v>0</v>
      </c>
      <c r="J10" s="8">
        <v>0</v>
      </c>
      <c r="K10" s="8">
        <v>9</v>
      </c>
      <c r="L10" s="8">
        <v>16</v>
      </c>
      <c r="M10" s="22">
        <f t="shared" si="0"/>
        <v>0</v>
      </c>
      <c r="N10" s="9">
        <f t="shared" si="1"/>
        <v>1</v>
      </c>
      <c r="O10" s="9">
        <f t="shared" si="2"/>
        <v>0</v>
      </c>
      <c r="P10" s="9">
        <f t="shared" si="3"/>
        <v>0</v>
      </c>
      <c r="Q10" s="9">
        <f t="shared" si="4"/>
        <v>0</v>
      </c>
      <c r="R10" s="9">
        <f t="shared" si="5"/>
        <v>0.27272727272727271</v>
      </c>
      <c r="S10" s="9">
        <f t="shared" si="6"/>
        <v>0.48484848484848486</v>
      </c>
      <c r="T10" s="7" t="s">
        <v>276</v>
      </c>
      <c r="U10" s="7" t="s">
        <v>293</v>
      </c>
      <c r="V10" s="7" t="s">
        <v>277</v>
      </c>
      <c r="W10" s="7" t="s">
        <v>785</v>
      </c>
    </row>
    <row r="11" spans="1:23" s="11" customFormat="1">
      <c r="A11" s="7" t="s">
        <v>784</v>
      </c>
      <c r="B11" s="7" t="s">
        <v>273</v>
      </c>
      <c r="C11" s="7" t="s">
        <v>294</v>
      </c>
      <c r="D11" s="7" t="s">
        <v>275</v>
      </c>
      <c r="E11" s="8">
        <v>39</v>
      </c>
      <c r="F11" s="8">
        <v>0</v>
      </c>
      <c r="G11" s="8">
        <v>32</v>
      </c>
      <c r="H11" s="8">
        <v>6</v>
      </c>
      <c r="I11" s="8">
        <v>1</v>
      </c>
      <c r="J11" s="8">
        <v>6</v>
      </c>
      <c r="K11" s="8">
        <v>6</v>
      </c>
      <c r="L11" s="8">
        <v>18</v>
      </c>
      <c r="M11" s="22">
        <f t="shared" si="0"/>
        <v>0</v>
      </c>
      <c r="N11" s="9">
        <f t="shared" si="1"/>
        <v>0.82051282051282048</v>
      </c>
      <c r="O11" s="9">
        <f t="shared" si="2"/>
        <v>0.15384615384615385</v>
      </c>
      <c r="P11" s="9">
        <f t="shared" si="3"/>
        <v>2.564102564102564E-2</v>
      </c>
      <c r="Q11" s="9">
        <f t="shared" si="4"/>
        <v>0.15384615384615385</v>
      </c>
      <c r="R11" s="9">
        <f t="shared" si="5"/>
        <v>0.15384615384615385</v>
      </c>
      <c r="S11" s="9">
        <f t="shared" si="6"/>
        <v>0.46153846153846156</v>
      </c>
      <c r="T11" s="7" t="s">
        <v>276</v>
      </c>
      <c r="U11" s="7" t="s">
        <v>295</v>
      </c>
      <c r="V11" s="7" t="s">
        <v>277</v>
      </c>
      <c r="W11" s="7" t="s">
        <v>785</v>
      </c>
    </row>
    <row r="12" spans="1:23" s="11" customFormat="1">
      <c r="A12" s="7" t="s">
        <v>784</v>
      </c>
      <c r="B12" s="7" t="s">
        <v>273</v>
      </c>
      <c r="C12" s="7" t="s">
        <v>722</v>
      </c>
      <c r="D12" s="7" t="s">
        <v>275</v>
      </c>
      <c r="E12" s="8">
        <v>53</v>
      </c>
      <c r="F12" s="8">
        <v>0</v>
      </c>
      <c r="G12" s="8">
        <v>50</v>
      </c>
      <c r="H12" s="8">
        <v>2</v>
      </c>
      <c r="I12" s="8">
        <v>1</v>
      </c>
      <c r="J12" s="8">
        <v>3</v>
      </c>
      <c r="K12" s="8">
        <v>7</v>
      </c>
      <c r="L12" s="8">
        <v>30</v>
      </c>
      <c r="M12" s="22">
        <f t="shared" si="0"/>
        <v>0</v>
      </c>
      <c r="N12" s="9">
        <f t="shared" si="1"/>
        <v>0.94339622641509435</v>
      </c>
      <c r="O12" s="9">
        <f t="shared" si="2"/>
        <v>3.7735849056603772E-2</v>
      </c>
      <c r="P12" s="9">
        <f t="shared" si="3"/>
        <v>1.8867924528301886E-2</v>
      </c>
      <c r="Q12" s="9">
        <f t="shared" si="4"/>
        <v>5.6603773584905662E-2</v>
      </c>
      <c r="R12" s="9">
        <f t="shared" si="5"/>
        <v>0.13207547169811321</v>
      </c>
      <c r="S12" s="9">
        <f t="shared" si="6"/>
        <v>0.56603773584905659</v>
      </c>
      <c r="T12" s="7" t="s">
        <v>276</v>
      </c>
      <c r="U12" s="7" t="s">
        <v>302</v>
      </c>
      <c r="V12" s="7" t="s">
        <v>277</v>
      </c>
      <c r="W12" s="7" t="s">
        <v>785</v>
      </c>
    </row>
    <row r="13" spans="1:23" s="11" customFormat="1">
      <c r="A13" s="7" t="s">
        <v>784</v>
      </c>
      <c r="B13" s="7" t="s">
        <v>273</v>
      </c>
      <c r="C13" s="7" t="s">
        <v>751</v>
      </c>
      <c r="D13" s="7" t="s">
        <v>275</v>
      </c>
      <c r="E13" s="8">
        <v>40</v>
      </c>
      <c r="F13" s="8">
        <v>0</v>
      </c>
      <c r="G13" s="8">
        <v>33</v>
      </c>
      <c r="H13" s="8">
        <v>5</v>
      </c>
      <c r="I13" s="8">
        <v>2</v>
      </c>
      <c r="J13" s="8">
        <v>3</v>
      </c>
      <c r="K13" s="8">
        <v>13</v>
      </c>
      <c r="L13" s="8">
        <v>15</v>
      </c>
      <c r="M13" s="22">
        <f t="shared" si="0"/>
        <v>0</v>
      </c>
      <c r="N13" s="9">
        <f t="shared" si="1"/>
        <v>0.82499999999999996</v>
      </c>
      <c r="O13" s="9">
        <f t="shared" si="2"/>
        <v>0.125</v>
      </c>
      <c r="P13" s="9">
        <f t="shared" si="3"/>
        <v>0.05</v>
      </c>
      <c r="Q13" s="9">
        <f t="shared" si="4"/>
        <v>7.4999999999999997E-2</v>
      </c>
      <c r="R13" s="9">
        <f t="shared" si="5"/>
        <v>0.32500000000000001</v>
      </c>
      <c r="S13" s="9">
        <f t="shared" si="6"/>
        <v>0.375</v>
      </c>
      <c r="T13" s="7" t="s">
        <v>276</v>
      </c>
      <c r="U13" s="7" t="s">
        <v>299</v>
      </c>
      <c r="V13" s="7" t="s">
        <v>277</v>
      </c>
      <c r="W13" s="7" t="s">
        <v>785</v>
      </c>
    </row>
    <row r="14" spans="1:23" s="11" customFormat="1">
      <c r="A14" s="7">
        <v>2019</v>
      </c>
      <c r="B14" s="7" t="s">
        <v>783</v>
      </c>
      <c r="C14" s="7"/>
      <c r="D14" s="7"/>
      <c r="E14" s="8">
        <f>SUM(E2:E13)</f>
        <v>1973</v>
      </c>
      <c r="F14" s="8">
        <f t="shared" ref="F14:L14" si="7">SUM(F2:F13)</f>
        <v>2</v>
      </c>
      <c r="G14" s="8">
        <f t="shared" si="7"/>
        <v>1511</v>
      </c>
      <c r="H14" s="8">
        <f t="shared" si="7"/>
        <v>386</v>
      </c>
      <c r="I14" s="8">
        <f t="shared" si="7"/>
        <v>74</v>
      </c>
      <c r="J14" s="8">
        <f t="shared" si="7"/>
        <v>378</v>
      </c>
      <c r="K14" s="8">
        <f t="shared" si="7"/>
        <v>632</v>
      </c>
      <c r="L14" s="8">
        <f t="shared" si="7"/>
        <v>620</v>
      </c>
      <c r="M14" s="22"/>
      <c r="N14" s="9">
        <f>G14/E14</f>
        <v>0.76583882412569693</v>
      </c>
      <c r="O14" s="9">
        <f>H14/E14</f>
        <v>0.19564115560060821</v>
      </c>
      <c r="P14" s="9">
        <f>I14/E14</f>
        <v>3.7506335529650277E-2</v>
      </c>
      <c r="Q14" s="9">
        <f>J14/E14</f>
        <v>0.1915864166244298</v>
      </c>
      <c r="R14" s="9">
        <f>K14/E14</f>
        <v>0.32032437911809425</v>
      </c>
      <c r="S14" s="9">
        <f>L14/E14</f>
        <v>0.31424227065382665</v>
      </c>
      <c r="T14" s="7"/>
      <c r="U14" s="7"/>
      <c r="V14" s="7"/>
      <c r="W14" s="7"/>
    </row>
    <row r="15" spans="1:23" s="13" customFormat="1" ht="5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6"/>
      <c r="N15" s="26"/>
      <c r="O15" s="26"/>
      <c r="P15" s="26"/>
      <c r="Q15" s="26"/>
      <c r="R15" s="26"/>
      <c r="S15" s="26"/>
      <c r="T15" s="12"/>
    </row>
    <row r="16" spans="1:23" s="11" customFormat="1">
      <c r="A16" s="14" t="s">
        <v>767</v>
      </c>
      <c r="B16" s="14" t="s">
        <v>273</v>
      </c>
      <c r="C16" s="14" t="s">
        <v>274</v>
      </c>
      <c r="D16" s="14" t="s">
        <v>275</v>
      </c>
      <c r="E16" s="8">
        <v>351</v>
      </c>
      <c r="F16" s="8">
        <v>0</v>
      </c>
      <c r="G16" s="8">
        <v>291</v>
      </c>
      <c r="H16" s="8">
        <v>52</v>
      </c>
      <c r="I16" s="8">
        <v>8</v>
      </c>
      <c r="J16" s="8">
        <v>53</v>
      </c>
      <c r="K16" s="8">
        <v>99</v>
      </c>
      <c r="L16" s="8">
        <v>127</v>
      </c>
      <c r="M16" s="22">
        <f t="shared" ref="M16:M29" si="8">F16/E16</f>
        <v>0</v>
      </c>
      <c r="N16" s="9">
        <f t="shared" ref="N16:N30" si="9">G16/E16</f>
        <v>0.82905982905982911</v>
      </c>
      <c r="O16" s="9">
        <f t="shared" ref="O16:O30" si="10">H16/E16</f>
        <v>0.14814814814814814</v>
      </c>
      <c r="P16" s="9">
        <f t="shared" ref="P16:P30" si="11">I16/E16</f>
        <v>2.2792022792022793E-2</v>
      </c>
      <c r="Q16" s="9">
        <f t="shared" ref="Q16:Q30" si="12">J16/E16</f>
        <v>0.150997150997151</v>
      </c>
      <c r="R16" s="9">
        <f t="shared" ref="R16:R30" si="13">K16/E16</f>
        <v>0.28205128205128205</v>
      </c>
      <c r="S16" s="9">
        <f t="shared" ref="S16:S30" si="14">L16/E16</f>
        <v>0.36182336182336183</v>
      </c>
      <c r="T16" s="14" t="s">
        <v>276</v>
      </c>
      <c r="U16" s="14" t="s">
        <v>197</v>
      </c>
      <c r="V16" s="14" t="s">
        <v>277</v>
      </c>
      <c r="W16" s="14" t="s">
        <v>786</v>
      </c>
    </row>
    <row r="17" spans="1:23" s="11" customFormat="1">
      <c r="A17" s="14" t="s">
        <v>767</v>
      </c>
      <c r="B17" s="14" t="s">
        <v>273</v>
      </c>
      <c r="C17" s="14" t="s">
        <v>134</v>
      </c>
      <c r="D17" s="14" t="s">
        <v>275</v>
      </c>
      <c r="E17" s="8">
        <v>263</v>
      </c>
      <c r="F17" s="8">
        <v>0</v>
      </c>
      <c r="G17" s="8">
        <v>168</v>
      </c>
      <c r="H17" s="8">
        <v>66</v>
      </c>
      <c r="I17" s="8">
        <v>29</v>
      </c>
      <c r="J17" s="8">
        <v>77</v>
      </c>
      <c r="K17" s="8">
        <v>63</v>
      </c>
      <c r="L17" s="8">
        <v>98</v>
      </c>
      <c r="M17" s="22">
        <f t="shared" si="8"/>
        <v>0</v>
      </c>
      <c r="N17" s="9">
        <f t="shared" si="9"/>
        <v>0.63878326996197721</v>
      </c>
      <c r="O17" s="9">
        <f t="shared" si="10"/>
        <v>0.2509505703422053</v>
      </c>
      <c r="P17" s="9">
        <f t="shared" si="11"/>
        <v>0.11026615969581749</v>
      </c>
      <c r="Q17" s="9">
        <f t="shared" si="12"/>
        <v>0.29277566539923955</v>
      </c>
      <c r="R17" s="9">
        <f t="shared" si="13"/>
        <v>0.23954372623574144</v>
      </c>
      <c r="S17" s="9">
        <f t="shared" si="14"/>
        <v>0.37262357414448671</v>
      </c>
      <c r="T17" s="14" t="s">
        <v>276</v>
      </c>
      <c r="U17" s="14" t="s">
        <v>278</v>
      </c>
      <c r="V17" s="14" t="s">
        <v>277</v>
      </c>
      <c r="W17" s="14" t="s">
        <v>786</v>
      </c>
    </row>
    <row r="18" spans="1:23" s="11" customFormat="1">
      <c r="A18" s="14" t="s">
        <v>767</v>
      </c>
      <c r="B18" s="14" t="s">
        <v>273</v>
      </c>
      <c r="C18" s="14" t="s">
        <v>279</v>
      </c>
      <c r="D18" s="14" t="s">
        <v>275</v>
      </c>
      <c r="E18" s="8">
        <v>268</v>
      </c>
      <c r="F18" s="8">
        <v>2</v>
      </c>
      <c r="G18" s="8">
        <v>220</v>
      </c>
      <c r="H18" s="8">
        <v>40</v>
      </c>
      <c r="I18" s="8">
        <v>6</v>
      </c>
      <c r="J18" s="8">
        <v>37</v>
      </c>
      <c r="K18" s="8">
        <v>127</v>
      </c>
      <c r="L18" s="8">
        <v>54</v>
      </c>
      <c r="M18" s="22">
        <f t="shared" si="8"/>
        <v>7.462686567164179E-3</v>
      </c>
      <c r="N18" s="9">
        <f t="shared" si="9"/>
        <v>0.82089552238805974</v>
      </c>
      <c r="O18" s="9">
        <f t="shared" si="10"/>
        <v>0.14925373134328357</v>
      </c>
      <c r="P18" s="9">
        <f t="shared" si="11"/>
        <v>2.2388059701492536E-2</v>
      </c>
      <c r="Q18" s="9">
        <f t="shared" si="12"/>
        <v>0.13805970149253732</v>
      </c>
      <c r="R18" s="9">
        <f t="shared" si="13"/>
        <v>0.47388059701492535</v>
      </c>
      <c r="S18" s="9">
        <f t="shared" si="14"/>
        <v>0.20149253731343283</v>
      </c>
      <c r="T18" s="14" t="s">
        <v>276</v>
      </c>
      <c r="U18" s="14" t="s">
        <v>281</v>
      </c>
      <c r="V18" s="14" t="s">
        <v>277</v>
      </c>
      <c r="W18" s="14" t="s">
        <v>786</v>
      </c>
    </row>
    <row r="19" spans="1:23" s="11" customFormat="1">
      <c r="A19" s="14" t="s">
        <v>767</v>
      </c>
      <c r="B19" s="14" t="s">
        <v>273</v>
      </c>
      <c r="C19" s="14" t="s">
        <v>282</v>
      </c>
      <c r="D19" s="14" t="s">
        <v>275</v>
      </c>
      <c r="E19" s="8">
        <v>176</v>
      </c>
      <c r="F19" s="8">
        <v>0</v>
      </c>
      <c r="G19" s="8">
        <v>133</v>
      </c>
      <c r="H19" s="8">
        <v>37</v>
      </c>
      <c r="I19" s="8">
        <v>6</v>
      </c>
      <c r="J19" s="8">
        <v>38</v>
      </c>
      <c r="K19" s="8">
        <v>64</v>
      </c>
      <c r="L19" s="8">
        <v>47</v>
      </c>
      <c r="M19" s="22">
        <f t="shared" si="8"/>
        <v>0</v>
      </c>
      <c r="N19" s="9">
        <f t="shared" si="9"/>
        <v>0.75568181818181823</v>
      </c>
      <c r="O19" s="9">
        <f t="shared" si="10"/>
        <v>0.21022727272727273</v>
      </c>
      <c r="P19" s="9">
        <f t="shared" si="11"/>
        <v>3.4090909090909088E-2</v>
      </c>
      <c r="Q19" s="9">
        <f t="shared" si="12"/>
        <v>0.21590909090909091</v>
      </c>
      <c r="R19" s="9">
        <f t="shared" si="13"/>
        <v>0.36363636363636365</v>
      </c>
      <c r="S19" s="9">
        <f t="shared" si="14"/>
        <v>0.26704545454545453</v>
      </c>
      <c r="T19" s="14" t="s">
        <v>276</v>
      </c>
      <c r="U19" s="14" t="s">
        <v>205</v>
      </c>
      <c r="V19" s="14" t="s">
        <v>277</v>
      </c>
      <c r="W19" s="14" t="s">
        <v>786</v>
      </c>
    </row>
    <row r="20" spans="1:23" s="11" customFormat="1">
      <c r="A20" s="14" t="s">
        <v>767</v>
      </c>
      <c r="B20" s="14" t="s">
        <v>273</v>
      </c>
      <c r="C20" s="14" t="s">
        <v>703</v>
      </c>
      <c r="D20" s="14" t="s">
        <v>275</v>
      </c>
      <c r="E20" s="8">
        <v>17</v>
      </c>
      <c r="F20" s="8">
        <v>0</v>
      </c>
      <c r="G20" s="8">
        <v>13</v>
      </c>
      <c r="H20" s="8">
        <v>4</v>
      </c>
      <c r="I20" s="8">
        <v>0</v>
      </c>
      <c r="J20" s="8">
        <v>3</v>
      </c>
      <c r="K20" s="8">
        <v>4</v>
      </c>
      <c r="L20" s="8">
        <v>7</v>
      </c>
      <c r="M20" s="22">
        <f t="shared" si="8"/>
        <v>0</v>
      </c>
      <c r="N20" s="9">
        <f t="shared" si="9"/>
        <v>0.76470588235294112</v>
      </c>
      <c r="O20" s="9">
        <f t="shared" si="10"/>
        <v>0.23529411764705882</v>
      </c>
      <c r="P20" s="9">
        <f t="shared" si="11"/>
        <v>0</v>
      </c>
      <c r="Q20" s="9">
        <f t="shared" si="12"/>
        <v>0.17647058823529413</v>
      </c>
      <c r="R20" s="9">
        <f t="shared" si="13"/>
        <v>0.23529411764705882</v>
      </c>
      <c r="S20" s="9">
        <f t="shared" si="14"/>
        <v>0.41176470588235292</v>
      </c>
      <c r="T20" s="14" t="s">
        <v>276</v>
      </c>
      <c r="U20" s="14" t="s">
        <v>143</v>
      </c>
      <c r="V20" s="14" t="s">
        <v>277</v>
      </c>
      <c r="W20" s="14" t="s">
        <v>786</v>
      </c>
    </row>
    <row r="21" spans="1:23" s="11" customFormat="1">
      <c r="A21" s="14" t="s">
        <v>767</v>
      </c>
      <c r="B21" s="14" t="s">
        <v>273</v>
      </c>
      <c r="C21" s="14" t="s">
        <v>283</v>
      </c>
      <c r="D21" s="14" t="s">
        <v>275</v>
      </c>
      <c r="E21" s="8">
        <v>526</v>
      </c>
      <c r="F21" s="8">
        <v>0</v>
      </c>
      <c r="G21" s="8">
        <v>442</v>
      </c>
      <c r="H21" s="8">
        <v>72</v>
      </c>
      <c r="I21" s="8">
        <v>12</v>
      </c>
      <c r="J21" s="8">
        <v>71</v>
      </c>
      <c r="K21" s="8">
        <v>196</v>
      </c>
      <c r="L21" s="8">
        <v>166</v>
      </c>
      <c r="M21" s="22">
        <f t="shared" si="8"/>
        <v>0</v>
      </c>
      <c r="N21" s="9">
        <f t="shared" si="9"/>
        <v>0.84030418250950567</v>
      </c>
      <c r="O21" s="9">
        <f t="shared" si="10"/>
        <v>0.13688212927756654</v>
      </c>
      <c r="P21" s="9">
        <f t="shared" si="11"/>
        <v>2.2813688212927757E-2</v>
      </c>
      <c r="Q21" s="9">
        <f t="shared" si="12"/>
        <v>0.13498098859315588</v>
      </c>
      <c r="R21" s="9">
        <f t="shared" si="13"/>
        <v>0.37262357414448671</v>
      </c>
      <c r="S21" s="9">
        <f t="shared" si="14"/>
        <v>0.31558935361216728</v>
      </c>
      <c r="T21" s="14" t="s">
        <v>276</v>
      </c>
      <c r="U21" s="14" t="s">
        <v>210</v>
      </c>
      <c r="V21" s="14" t="s">
        <v>277</v>
      </c>
      <c r="W21" s="14" t="s">
        <v>786</v>
      </c>
    </row>
    <row r="22" spans="1:23" s="11" customFormat="1">
      <c r="A22" s="14" t="s">
        <v>767</v>
      </c>
      <c r="B22" s="14" t="s">
        <v>273</v>
      </c>
      <c r="C22" s="14" t="s">
        <v>285</v>
      </c>
      <c r="D22" s="14" t="s">
        <v>275</v>
      </c>
      <c r="E22" s="8">
        <v>53</v>
      </c>
      <c r="F22" s="8">
        <v>0</v>
      </c>
      <c r="G22" s="8">
        <v>40</v>
      </c>
      <c r="H22" s="8">
        <v>8</v>
      </c>
      <c r="I22" s="8">
        <v>5</v>
      </c>
      <c r="J22" s="8">
        <v>10</v>
      </c>
      <c r="K22" s="8">
        <v>13</v>
      </c>
      <c r="L22" s="8">
        <v>25</v>
      </c>
      <c r="M22" s="22">
        <f t="shared" si="8"/>
        <v>0</v>
      </c>
      <c r="N22" s="9">
        <f t="shared" si="9"/>
        <v>0.75471698113207553</v>
      </c>
      <c r="O22" s="9">
        <f t="shared" si="10"/>
        <v>0.15094339622641509</v>
      </c>
      <c r="P22" s="9">
        <f t="shared" si="11"/>
        <v>9.4339622641509441E-2</v>
      </c>
      <c r="Q22" s="9">
        <f t="shared" si="12"/>
        <v>0.18867924528301888</v>
      </c>
      <c r="R22" s="9">
        <f t="shared" si="13"/>
        <v>0.24528301886792453</v>
      </c>
      <c r="S22" s="9">
        <f t="shared" si="14"/>
        <v>0.47169811320754718</v>
      </c>
      <c r="T22" s="14" t="s">
        <v>276</v>
      </c>
      <c r="U22" s="14" t="s">
        <v>286</v>
      </c>
      <c r="V22" s="14" t="s">
        <v>277</v>
      </c>
      <c r="W22" s="14" t="s">
        <v>786</v>
      </c>
    </row>
    <row r="23" spans="1:23" s="11" customFormat="1">
      <c r="A23" s="14" t="s">
        <v>767</v>
      </c>
      <c r="B23" s="14" t="s">
        <v>273</v>
      </c>
      <c r="C23" s="14" t="s">
        <v>287</v>
      </c>
      <c r="D23" s="14" t="s">
        <v>275</v>
      </c>
      <c r="E23" s="8">
        <v>166</v>
      </c>
      <c r="F23" s="8">
        <v>1</v>
      </c>
      <c r="G23" s="8">
        <v>119</v>
      </c>
      <c r="H23" s="8">
        <v>46</v>
      </c>
      <c r="I23" s="8">
        <v>0</v>
      </c>
      <c r="J23" s="8">
        <v>42</v>
      </c>
      <c r="K23" s="8">
        <v>57</v>
      </c>
      <c r="L23" s="8">
        <v>40</v>
      </c>
      <c r="M23" s="22">
        <f t="shared" si="8"/>
        <v>6.024096385542169E-3</v>
      </c>
      <c r="N23" s="9">
        <f t="shared" si="9"/>
        <v>0.7168674698795181</v>
      </c>
      <c r="O23" s="9">
        <f t="shared" si="10"/>
        <v>0.27710843373493976</v>
      </c>
      <c r="P23" s="9">
        <f t="shared" si="11"/>
        <v>0</v>
      </c>
      <c r="Q23" s="9">
        <f t="shared" si="12"/>
        <v>0.25301204819277107</v>
      </c>
      <c r="R23" s="9">
        <f t="shared" si="13"/>
        <v>0.34337349397590361</v>
      </c>
      <c r="S23" s="9">
        <f t="shared" si="14"/>
        <v>0.24096385542168675</v>
      </c>
      <c r="T23" s="14" t="s">
        <v>276</v>
      </c>
      <c r="U23" s="14" t="s">
        <v>143</v>
      </c>
      <c r="V23" s="14" t="s">
        <v>277</v>
      </c>
      <c r="W23" s="14" t="s">
        <v>786</v>
      </c>
    </row>
    <row r="24" spans="1:23" s="11" customFormat="1">
      <c r="A24" s="14" t="s">
        <v>767</v>
      </c>
      <c r="B24" s="14" t="s">
        <v>273</v>
      </c>
      <c r="C24" s="14" t="s">
        <v>292</v>
      </c>
      <c r="D24" s="14" t="s">
        <v>275</v>
      </c>
      <c r="E24" s="8">
        <v>32</v>
      </c>
      <c r="F24" s="8">
        <v>0</v>
      </c>
      <c r="G24" s="8">
        <v>27</v>
      </c>
      <c r="H24" s="8">
        <v>3</v>
      </c>
      <c r="I24" s="8">
        <v>2</v>
      </c>
      <c r="J24" s="8">
        <v>5</v>
      </c>
      <c r="K24" s="8">
        <v>11</v>
      </c>
      <c r="L24" s="8">
        <v>11</v>
      </c>
      <c r="M24" s="22">
        <f t="shared" si="8"/>
        <v>0</v>
      </c>
      <c r="N24" s="9">
        <f t="shared" si="9"/>
        <v>0.84375</v>
      </c>
      <c r="O24" s="9">
        <f t="shared" si="10"/>
        <v>9.375E-2</v>
      </c>
      <c r="P24" s="9">
        <f t="shared" si="11"/>
        <v>6.25E-2</v>
      </c>
      <c r="Q24" s="9">
        <f t="shared" si="12"/>
        <v>0.15625</v>
      </c>
      <c r="R24" s="9">
        <f t="shared" si="13"/>
        <v>0.34375</v>
      </c>
      <c r="S24" s="9">
        <f t="shared" si="14"/>
        <v>0.34375</v>
      </c>
      <c r="T24" s="14" t="s">
        <v>276</v>
      </c>
      <c r="U24" s="14" t="s">
        <v>293</v>
      </c>
      <c r="V24" s="14" t="s">
        <v>277</v>
      </c>
      <c r="W24" s="14" t="s">
        <v>786</v>
      </c>
    </row>
    <row r="25" spans="1:23" s="11" customFormat="1">
      <c r="A25" s="14" t="s">
        <v>767</v>
      </c>
      <c r="B25" s="14" t="s">
        <v>273</v>
      </c>
      <c r="C25" s="14" t="s">
        <v>294</v>
      </c>
      <c r="D25" s="14" t="s">
        <v>275</v>
      </c>
      <c r="E25" s="8">
        <v>47</v>
      </c>
      <c r="F25" s="8">
        <v>0</v>
      </c>
      <c r="G25" s="8">
        <v>39</v>
      </c>
      <c r="H25" s="8">
        <v>8</v>
      </c>
      <c r="I25" s="8">
        <v>0</v>
      </c>
      <c r="J25" s="8">
        <v>5</v>
      </c>
      <c r="K25" s="8">
        <v>14</v>
      </c>
      <c r="L25" s="8">
        <v>19</v>
      </c>
      <c r="M25" s="22">
        <f t="shared" si="8"/>
        <v>0</v>
      </c>
      <c r="N25" s="9">
        <f t="shared" si="9"/>
        <v>0.82978723404255317</v>
      </c>
      <c r="O25" s="9">
        <f t="shared" si="10"/>
        <v>0.1702127659574468</v>
      </c>
      <c r="P25" s="9">
        <f t="shared" si="11"/>
        <v>0</v>
      </c>
      <c r="Q25" s="9">
        <f t="shared" si="12"/>
        <v>0.10638297872340426</v>
      </c>
      <c r="R25" s="9">
        <f t="shared" si="13"/>
        <v>0.2978723404255319</v>
      </c>
      <c r="S25" s="9">
        <f t="shared" si="14"/>
        <v>0.40425531914893614</v>
      </c>
      <c r="T25" s="14" t="s">
        <v>276</v>
      </c>
      <c r="U25" s="14" t="s">
        <v>295</v>
      </c>
      <c r="V25" s="14" t="s">
        <v>277</v>
      </c>
      <c r="W25" s="14" t="s">
        <v>786</v>
      </c>
    </row>
    <row r="26" spans="1:23" s="11" customFormat="1">
      <c r="A26" s="14" t="s">
        <v>767</v>
      </c>
      <c r="B26" s="14" t="s">
        <v>273</v>
      </c>
      <c r="C26" s="14" t="s">
        <v>722</v>
      </c>
      <c r="D26" s="14" t="s">
        <v>275</v>
      </c>
      <c r="E26" s="8">
        <v>35</v>
      </c>
      <c r="F26" s="8">
        <v>0</v>
      </c>
      <c r="G26" s="8">
        <v>33</v>
      </c>
      <c r="H26" s="8">
        <v>2</v>
      </c>
      <c r="I26" s="8">
        <v>0</v>
      </c>
      <c r="J26" s="8">
        <v>2</v>
      </c>
      <c r="K26" s="8">
        <v>2</v>
      </c>
      <c r="L26" s="8">
        <v>25</v>
      </c>
      <c r="M26" s="22">
        <f t="shared" si="8"/>
        <v>0</v>
      </c>
      <c r="N26" s="9">
        <f t="shared" si="9"/>
        <v>0.94285714285714284</v>
      </c>
      <c r="O26" s="9">
        <f t="shared" si="10"/>
        <v>5.7142857142857141E-2</v>
      </c>
      <c r="P26" s="9">
        <f t="shared" si="11"/>
        <v>0</v>
      </c>
      <c r="Q26" s="9">
        <f t="shared" si="12"/>
        <v>5.7142857142857141E-2</v>
      </c>
      <c r="R26" s="9">
        <f t="shared" si="13"/>
        <v>5.7142857142857141E-2</v>
      </c>
      <c r="S26" s="9">
        <f t="shared" si="14"/>
        <v>0.7142857142857143</v>
      </c>
      <c r="T26" s="14" t="s">
        <v>276</v>
      </c>
      <c r="U26" s="14" t="s">
        <v>302</v>
      </c>
      <c r="V26" s="14" t="s">
        <v>277</v>
      </c>
      <c r="W26" s="14" t="s">
        <v>786</v>
      </c>
    </row>
    <row r="27" spans="1:23" s="11" customFormat="1">
      <c r="A27" s="14" t="s">
        <v>767</v>
      </c>
      <c r="B27" s="14" t="s">
        <v>273</v>
      </c>
      <c r="C27" s="14" t="s">
        <v>751</v>
      </c>
      <c r="D27" s="14" t="s">
        <v>275</v>
      </c>
      <c r="E27" s="8">
        <v>8</v>
      </c>
      <c r="F27" s="8">
        <v>0</v>
      </c>
      <c r="G27" s="8">
        <v>6</v>
      </c>
      <c r="H27" s="8">
        <v>2</v>
      </c>
      <c r="I27" s="8">
        <v>0</v>
      </c>
      <c r="J27" s="8">
        <v>1</v>
      </c>
      <c r="K27" s="8">
        <v>1</v>
      </c>
      <c r="L27" s="8">
        <v>4</v>
      </c>
      <c r="M27" s="22">
        <f t="shared" si="8"/>
        <v>0</v>
      </c>
      <c r="N27" s="9">
        <f t="shared" si="9"/>
        <v>0.75</v>
      </c>
      <c r="O27" s="9">
        <f t="shared" si="10"/>
        <v>0.25</v>
      </c>
      <c r="P27" s="9">
        <f t="shared" si="11"/>
        <v>0</v>
      </c>
      <c r="Q27" s="9">
        <f t="shared" si="12"/>
        <v>0.125</v>
      </c>
      <c r="R27" s="9">
        <f t="shared" si="13"/>
        <v>0.125</v>
      </c>
      <c r="S27" s="9">
        <f t="shared" si="14"/>
        <v>0.5</v>
      </c>
      <c r="T27" s="14" t="s">
        <v>276</v>
      </c>
      <c r="U27" s="14" t="s">
        <v>299</v>
      </c>
      <c r="V27" s="14" t="s">
        <v>277</v>
      </c>
      <c r="W27" s="14" t="s">
        <v>786</v>
      </c>
    </row>
    <row r="28" spans="1:23" s="11" customFormat="1">
      <c r="A28" s="14" t="s">
        <v>767</v>
      </c>
      <c r="B28" s="14" t="s">
        <v>273</v>
      </c>
      <c r="C28" s="14" t="s">
        <v>296</v>
      </c>
      <c r="D28" s="14" t="s">
        <v>275</v>
      </c>
      <c r="E28" s="8">
        <v>15</v>
      </c>
      <c r="F28" s="8">
        <v>0</v>
      </c>
      <c r="G28" s="8">
        <v>14</v>
      </c>
      <c r="H28" s="8">
        <v>1</v>
      </c>
      <c r="I28" s="8">
        <v>0</v>
      </c>
      <c r="J28" s="8">
        <v>1</v>
      </c>
      <c r="K28" s="8">
        <v>3</v>
      </c>
      <c r="L28" s="8">
        <v>7</v>
      </c>
      <c r="M28" s="22">
        <f t="shared" si="8"/>
        <v>0</v>
      </c>
      <c r="N28" s="9">
        <f t="shared" si="9"/>
        <v>0.93333333333333335</v>
      </c>
      <c r="O28" s="9">
        <f t="shared" si="10"/>
        <v>6.6666666666666666E-2</v>
      </c>
      <c r="P28" s="9">
        <f t="shared" si="11"/>
        <v>0</v>
      </c>
      <c r="Q28" s="9">
        <f t="shared" si="12"/>
        <v>6.6666666666666666E-2</v>
      </c>
      <c r="R28" s="9">
        <f t="shared" si="13"/>
        <v>0.2</v>
      </c>
      <c r="S28" s="9">
        <f t="shared" si="14"/>
        <v>0.46666666666666667</v>
      </c>
      <c r="T28" s="14" t="s">
        <v>276</v>
      </c>
      <c r="U28" s="14" t="s">
        <v>299</v>
      </c>
      <c r="V28" s="14" t="s">
        <v>277</v>
      </c>
      <c r="W28" s="14" t="s">
        <v>786</v>
      </c>
    </row>
    <row r="29" spans="1:23" s="11" customFormat="1">
      <c r="A29" s="14" t="s">
        <v>767</v>
      </c>
      <c r="B29" s="14" t="s">
        <v>273</v>
      </c>
      <c r="C29" s="14" t="s">
        <v>300</v>
      </c>
      <c r="D29" s="14" t="s">
        <v>275</v>
      </c>
      <c r="E29" s="8">
        <v>18</v>
      </c>
      <c r="F29" s="8">
        <v>0</v>
      </c>
      <c r="G29" s="8">
        <v>16</v>
      </c>
      <c r="H29" s="8">
        <v>1</v>
      </c>
      <c r="I29" s="8">
        <v>1</v>
      </c>
      <c r="J29" s="8">
        <v>2</v>
      </c>
      <c r="K29" s="8">
        <v>1</v>
      </c>
      <c r="L29" s="8">
        <v>9</v>
      </c>
      <c r="M29" s="22">
        <f t="shared" si="8"/>
        <v>0</v>
      </c>
      <c r="N29" s="9">
        <f t="shared" si="9"/>
        <v>0.88888888888888884</v>
      </c>
      <c r="O29" s="9">
        <f t="shared" si="10"/>
        <v>5.5555555555555552E-2</v>
      </c>
      <c r="P29" s="9">
        <f t="shared" si="11"/>
        <v>5.5555555555555552E-2</v>
      </c>
      <c r="Q29" s="9">
        <f t="shared" si="12"/>
        <v>0.1111111111111111</v>
      </c>
      <c r="R29" s="9">
        <f t="shared" si="13"/>
        <v>5.5555555555555552E-2</v>
      </c>
      <c r="S29" s="9">
        <f t="shared" si="14"/>
        <v>0.5</v>
      </c>
      <c r="T29" s="14" t="s">
        <v>276</v>
      </c>
      <c r="U29" s="14" t="s">
        <v>302</v>
      </c>
      <c r="V29" s="14" t="s">
        <v>277</v>
      </c>
      <c r="W29" s="14" t="s">
        <v>786</v>
      </c>
    </row>
    <row r="30" spans="1:23" s="11" customFormat="1">
      <c r="A30" s="7">
        <v>2020</v>
      </c>
      <c r="B30" s="7" t="s">
        <v>783</v>
      </c>
      <c r="C30" s="7"/>
      <c r="D30" s="7"/>
      <c r="E30" s="8">
        <f>SUM(E16:E29)</f>
        <v>1975</v>
      </c>
      <c r="F30" s="8">
        <f t="shared" ref="F30:L30" si="15">SUM(F16:F29)</f>
        <v>3</v>
      </c>
      <c r="G30" s="8">
        <f t="shared" si="15"/>
        <v>1561</v>
      </c>
      <c r="H30" s="8">
        <f t="shared" si="15"/>
        <v>342</v>
      </c>
      <c r="I30" s="8">
        <f t="shared" si="15"/>
        <v>69</v>
      </c>
      <c r="J30" s="8">
        <f t="shared" si="15"/>
        <v>347</v>
      </c>
      <c r="K30" s="8">
        <f t="shared" si="15"/>
        <v>655</v>
      </c>
      <c r="L30" s="8">
        <f t="shared" si="15"/>
        <v>639</v>
      </c>
      <c r="M30" s="22"/>
      <c r="N30" s="9">
        <f t="shared" si="9"/>
        <v>0.79037974683544299</v>
      </c>
      <c r="O30" s="9">
        <f t="shared" si="10"/>
        <v>0.17316455696202532</v>
      </c>
      <c r="P30" s="9">
        <f t="shared" si="11"/>
        <v>3.4936708860759495E-2</v>
      </c>
      <c r="Q30" s="9">
        <f t="shared" si="12"/>
        <v>0.17569620253164556</v>
      </c>
      <c r="R30" s="9">
        <f t="shared" si="13"/>
        <v>0.33164556962025316</v>
      </c>
      <c r="S30" s="9">
        <f t="shared" si="14"/>
        <v>0.32354430379746835</v>
      </c>
      <c r="T30" s="7"/>
      <c r="U30" s="7"/>
      <c r="V30" s="7"/>
      <c r="W30" s="7"/>
    </row>
    <row r="31" spans="1:23" s="13" customFormat="1" ht="5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26"/>
      <c r="N31" s="26"/>
      <c r="O31" s="26"/>
      <c r="P31" s="26"/>
      <c r="Q31" s="26"/>
      <c r="R31" s="26"/>
      <c r="S31" s="26"/>
      <c r="T31" s="12"/>
    </row>
    <row r="32" spans="1:23" s="11" customFormat="1">
      <c r="A32" s="14" t="s">
        <v>738</v>
      </c>
      <c r="B32" s="14" t="s">
        <v>273</v>
      </c>
      <c r="C32" s="14" t="s">
        <v>274</v>
      </c>
      <c r="D32" s="16" t="s">
        <v>275</v>
      </c>
      <c r="E32" s="8">
        <v>379</v>
      </c>
      <c r="F32" s="8">
        <v>0</v>
      </c>
      <c r="G32" s="8">
        <v>320</v>
      </c>
      <c r="H32" s="8">
        <v>47</v>
      </c>
      <c r="I32" s="8">
        <v>12</v>
      </c>
      <c r="J32" s="8">
        <v>55</v>
      </c>
      <c r="K32" s="8">
        <v>126</v>
      </c>
      <c r="L32" s="8">
        <v>123</v>
      </c>
      <c r="M32" s="22">
        <f t="shared" ref="M32:M45" si="16">F32/E32</f>
        <v>0</v>
      </c>
      <c r="N32" s="9">
        <f t="shared" ref="N32:N45" si="17">G32/E32</f>
        <v>0.84432717678100266</v>
      </c>
      <c r="O32" s="9">
        <f t="shared" ref="O32:O45" si="18">H32/E32</f>
        <v>0.12401055408970976</v>
      </c>
      <c r="P32" s="9">
        <f t="shared" ref="P32:P45" si="19">I32/E32</f>
        <v>3.1662269129287601E-2</v>
      </c>
      <c r="Q32" s="9">
        <f t="shared" ref="Q32:Q45" si="20">J32/E32</f>
        <v>0.14511873350923482</v>
      </c>
      <c r="R32" s="9">
        <f t="shared" ref="R32:R45" si="21">K32/E32</f>
        <v>0.33245382585751981</v>
      </c>
      <c r="S32" s="9">
        <f t="shared" ref="S32:S45" si="22">L32/E32</f>
        <v>0.32453825857519791</v>
      </c>
      <c r="T32" s="14" t="s">
        <v>276</v>
      </c>
      <c r="U32" s="14" t="s">
        <v>197</v>
      </c>
      <c r="V32" s="14" t="s">
        <v>277</v>
      </c>
      <c r="W32" s="14" t="s">
        <v>789</v>
      </c>
    </row>
    <row r="33" spans="1:23" s="11" customFormat="1">
      <c r="A33" s="14" t="s">
        <v>738</v>
      </c>
      <c r="B33" s="14" t="s">
        <v>273</v>
      </c>
      <c r="C33" s="14" t="s">
        <v>134</v>
      </c>
      <c r="D33" s="16" t="s">
        <v>275</v>
      </c>
      <c r="E33" s="8">
        <v>271</v>
      </c>
      <c r="F33" s="8">
        <v>0</v>
      </c>
      <c r="G33" s="8">
        <v>191</v>
      </c>
      <c r="H33" s="8">
        <v>51</v>
      </c>
      <c r="I33" s="8">
        <v>29</v>
      </c>
      <c r="J33" s="8">
        <v>62</v>
      </c>
      <c r="K33" s="8">
        <v>62</v>
      </c>
      <c r="L33" s="8">
        <v>124</v>
      </c>
      <c r="M33" s="22">
        <f t="shared" si="16"/>
        <v>0</v>
      </c>
      <c r="N33" s="9">
        <f t="shared" si="17"/>
        <v>0.70479704797047971</v>
      </c>
      <c r="O33" s="9">
        <f t="shared" si="18"/>
        <v>0.18819188191881919</v>
      </c>
      <c r="P33" s="9">
        <f t="shared" si="19"/>
        <v>0.1070110701107011</v>
      </c>
      <c r="Q33" s="9">
        <f t="shared" si="20"/>
        <v>0.22878228782287824</v>
      </c>
      <c r="R33" s="9">
        <f t="shared" si="21"/>
        <v>0.22878228782287824</v>
      </c>
      <c r="S33" s="9">
        <f t="shared" si="22"/>
        <v>0.45756457564575648</v>
      </c>
      <c r="T33" s="14" t="s">
        <v>276</v>
      </c>
      <c r="U33" s="14" t="s">
        <v>278</v>
      </c>
      <c r="V33" s="14" t="s">
        <v>277</v>
      </c>
      <c r="W33" s="14" t="s">
        <v>789</v>
      </c>
    </row>
    <row r="34" spans="1:23" s="11" customFormat="1">
      <c r="A34" s="14" t="s">
        <v>738</v>
      </c>
      <c r="B34" s="14" t="s">
        <v>273</v>
      </c>
      <c r="C34" s="14" t="s">
        <v>279</v>
      </c>
      <c r="D34" s="16" t="s">
        <v>275</v>
      </c>
      <c r="E34" s="8">
        <v>291</v>
      </c>
      <c r="F34" s="8">
        <v>0</v>
      </c>
      <c r="G34" s="8">
        <v>248</v>
      </c>
      <c r="H34" s="8">
        <v>34</v>
      </c>
      <c r="I34" s="8">
        <v>9</v>
      </c>
      <c r="J34" s="8">
        <v>38</v>
      </c>
      <c r="K34" s="8">
        <v>128</v>
      </c>
      <c r="L34" s="8">
        <v>64</v>
      </c>
      <c r="M34" s="22">
        <f t="shared" si="16"/>
        <v>0</v>
      </c>
      <c r="N34" s="9">
        <f t="shared" si="17"/>
        <v>0.85223367697594499</v>
      </c>
      <c r="O34" s="9">
        <f t="shared" si="18"/>
        <v>0.11683848797250859</v>
      </c>
      <c r="P34" s="9">
        <f t="shared" si="19"/>
        <v>3.0927835051546393E-2</v>
      </c>
      <c r="Q34" s="9">
        <f t="shared" si="20"/>
        <v>0.13058419243986255</v>
      </c>
      <c r="R34" s="9">
        <f t="shared" si="21"/>
        <v>0.43986254295532645</v>
      </c>
      <c r="S34" s="9">
        <f t="shared" si="22"/>
        <v>0.21993127147766323</v>
      </c>
      <c r="T34" s="14" t="s">
        <v>276</v>
      </c>
      <c r="U34" s="14" t="s">
        <v>281</v>
      </c>
      <c r="V34" s="14" t="s">
        <v>277</v>
      </c>
      <c r="W34" s="14" t="s">
        <v>789</v>
      </c>
    </row>
    <row r="35" spans="1:23" s="11" customFormat="1">
      <c r="A35" s="14" t="s">
        <v>738</v>
      </c>
      <c r="B35" s="14" t="s">
        <v>273</v>
      </c>
      <c r="C35" s="14" t="s">
        <v>282</v>
      </c>
      <c r="D35" s="16" t="s">
        <v>275</v>
      </c>
      <c r="E35" s="8">
        <v>180</v>
      </c>
      <c r="F35" s="8">
        <v>0</v>
      </c>
      <c r="G35" s="8">
        <v>135</v>
      </c>
      <c r="H35" s="8">
        <v>35</v>
      </c>
      <c r="I35" s="8">
        <v>10</v>
      </c>
      <c r="J35" s="8">
        <v>40</v>
      </c>
      <c r="K35" s="8">
        <v>56</v>
      </c>
      <c r="L35" s="8">
        <v>51</v>
      </c>
      <c r="M35" s="22">
        <f t="shared" si="16"/>
        <v>0</v>
      </c>
      <c r="N35" s="9">
        <f t="shared" si="17"/>
        <v>0.75</v>
      </c>
      <c r="O35" s="9">
        <f t="shared" si="18"/>
        <v>0.19444444444444445</v>
      </c>
      <c r="P35" s="9">
        <f t="shared" si="19"/>
        <v>5.5555555555555552E-2</v>
      </c>
      <c r="Q35" s="9">
        <f t="shared" si="20"/>
        <v>0.22222222222222221</v>
      </c>
      <c r="R35" s="9">
        <f t="shared" si="21"/>
        <v>0.31111111111111112</v>
      </c>
      <c r="S35" s="9">
        <f t="shared" si="22"/>
        <v>0.28333333333333333</v>
      </c>
      <c r="T35" s="14" t="s">
        <v>276</v>
      </c>
      <c r="U35" s="14" t="s">
        <v>205</v>
      </c>
      <c r="V35" s="14" t="s">
        <v>277</v>
      </c>
      <c r="W35" s="14" t="s">
        <v>789</v>
      </c>
    </row>
    <row r="36" spans="1:23" s="11" customFormat="1">
      <c r="A36" s="14" t="s">
        <v>738</v>
      </c>
      <c r="B36" s="14" t="s">
        <v>273</v>
      </c>
      <c r="C36" s="14" t="s">
        <v>703</v>
      </c>
      <c r="D36" s="16" t="s">
        <v>275</v>
      </c>
      <c r="E36" s="8">
        <v>7</v>
      </c>
      <c r="F36" s="8">
        <v>0</v>
      </c>
      <c r="G36" s="8">
        <v>6</v>
      </c>
      <c r="H36" s="8">
        <v>1</v>
      </c>
      <c r="I36" s="8">
        <v>0</v>
      </c>
      <c r="J36" s="8">
        <v>1</v>
      </c>
      <c r="K36" s="8">
        <v>0</v>
      </c>
      <c r="L36" s="8">
        <v>3</v>
      </c>
      <c r="M36" s="22">
        <f t="shared" si="16"/>
        <v>0</v>
      </c>
      <c r="N36" s="9">
        <f t="shared" si="17"/>
        <v>0.8571428571428571</v>
      </c>
      <c r="O36" s="9">
        <f t="shared" si="18"/>
        <v>0.14285714285714285</v>
      </c>
      <c r="P36" s="9">
        <f t="shared" si="19"/>
        <v>0</v>
      </c>
      <c r="Q36" s="9">
        <f t="shared" si="20"/>
        <v>0.14285714285714285</v>
      </c>
      <c r="R36" s="9">
        <f t="shared" si="21"/>
        <v>0</v>
      </c>
      <c r="S36" s="9">
        <f t="shared" si="22"/>
        <v>0.42857142857142855</v>
      </c>
      <c r="T36" s="14" t="s">
        <v>276</v>
      </c>
      <c r="U36" s="14" t="s">
        <v>143</v>
      </c>
      <c r="V36" s="14" t="s">
        <v>277</v>
      </c>
      <c r="W36" s="14" t="s">
        <v>789</v>
      </c>
    </row>
    <row r="37" spans="1:23" s="11" customFormat="1">
      <c r="A37" s="14" t="s">
        <v>738</v>
      </c>
      <c r="B37" s="14" t="s">
        <v>273</v>
      </c>
      <c r="C37" s="14" t="s">
        <v>283</v>
      </c>
      <c r="D37" s="16" t="s">
        <v>275</v>
      </c>
      <c r="E37" s="8">
        <v>525</v>
      </c>
      <c r="F37" s="8">
        <v>0</v>
      </c>
      <c r="G37" s="8">
        <v>434</v>
      </c>
      <c r="H37" s="8">
        <v>79</v>
      </c>
      <c r="I37" s="8">
        <v>12</v>
      </c>
      <c r="J37" s="8">
        <v>82</v>
      </c>
      <c r="K37" s="8">
        <v>190</v>
      </c>
      <c r="L37" s="8">
        <v>153</v>
      </c>
      <c r="M37" s="22">
        <f t="shared" si="16"/>
        <v>0</v>
      </c>
      <c r="N37" s="9">
        <f t="shared" si="17"/>
        <v>0.82666666666666666</v>
      </c>
      <c r="O37" s="9">
        <f t="shared" si="18"/>
        <v>0.15047619047619049</v>
      </c>
      <c r="P37" s="9">
        <f t="shared" si="19"/>
        <v>2.2857142857142857E-2</v>
      </c>
      <c r="Q37" s="9">
        <f t="shared" si="20"/>
        <v>0.15619047619047619</v>
      </c>
      <c r="R37" s="9">
        <f t="shared" si="21"/>
        <v>0.3619047619047619</v>
      </c>
      <c r="S37" s="9">
        <f t="shared" si="22"/>
        <v>0.29142857142857143</v>
      </c>
      <c r="T37" s="14" t="s">
        <v>276</v>
      </c>
      <c r="U37" s="14" t="s">
        <v>210</v>
      </c>
      <c r="V37" s="14" t="s">
        <v>277</v>
      </c>
      <c r="W37" s="14" t="s">
        <v>789</v>
      </c>
    </row>
    <row r="38" spans="1:23" s="11" customFormat="1">
      <c r="A38" s="14" t="s">
        <v>738</v>
      </c>
      <c r="B38" s="14" t="s">
        <v>273</v>
      </c>
      <c r="C38" s="14" t="s">
        <v>285</v>
      </c>
      <c r="D38" s="16" t="s">
        <v>275</v>
      </c>
      <c r="E38" s="8">
        <v>61</v>
      </c>
      <c r="F38" s="8">
        <v>0</v>
      </c>
      <c r="G38" s="8">
        <v>44</v>
      </c>
      <c r="H38" s="8">
        <v>7</v>
      </c>
      <c r="I38" s="8">
        <v>10</v>
      </c>
      <c r="J38" s="8">
        <v>15</v>
      </c>
      <c r="K38" s="8">
        <v>17</v>
      </c>
      <c r="L38" s="8">
        <v>24</v>
      </c>
      <c r="M38" s="22">
        <f t="shared" si="16"/>
        <v>0</v>
      </c>
      <c r="N38" s="9">
        <f t="shared" si="17"/>
        <v>0.72131147540983609</v>
      </c>
      <c r="O38" s="9">
        <f t="shared" si="18"/>
        <v>0.11475409836065574</v>
      </c>
      <c r="P38" s="9">
        <f t="shared" si="19"/>
        <v>0.16393442622950818</v>
      </c>
      <c r="Q38" s="9">
        <f t="shared" si="20"/>
        <v>0.24590163934426229</v>
      </c>
      <c r="R38" s="9">
        <f t="shared" si="21"/>
        <v>0.27868852459016391</v>
      </c>
      <c r="S38" s="9">
        <f t="shared" si="22"/>
        <v>0.39344262295081966</v>
      </c>
      <c r="T38" s="14" t="s">
        <v>276</v>
      </c>
      <c r="U38" s="14" t="s">
        <v>286</v>
      </c>
      <c r="V38" s="14" t="s">
        <v>277</v>
      </c>
      <c r="W38" s="14" t="s">
        <v>789</v>
      </c>
    </row>
    <row r="39" spans="1:23" s="11" customFormat="1">
      <c r="A39" s="14" t="s">
        <v>738</v>
      </c>
      <c r="B39" s="14" t="s">
        <v>273</v>
      </c>
      <c r="C39" s="14" t="s">
        <v>287</v>
      </c>
      <c r="D39" s="16" t="s">
        <v>275</v>
      </c>
      <c r="E39" s="8">
        <v>215</v>
      </c>
      <c r="F39" s="8">
        <v>0</v>
      </c>
      <c r="G39" s="8">
        <v>156</v>
      </c>
      <c r="H39" s="8">
        <v>55</v>
      </c>
      <c r="I39" s="8">
        <v>4</v>
      </c>
      <c r="J39" s="8">
        <v>52</v>
      </c>
      <c r="K39" s="8">
        <v>71</v>
      </c>
      <c r="L39" s="8">
        <v>47</v>
      </c>
      <c r="M39" s="22">
        <f t="shared" si="16"/>
        <v>0</v>
      </c>
      <c r="N39" s="9">
        <f t="shared" si="17"/>
        <v>0.72558139534883725</v>
      </c>
      <c r="O39" s="9">
        <f t="shared" si="18"/>
        <v>0.2558139534883721</v>
      </c>
      <c r="P39" s="9">
        <f t="shared" si="19"/>
        <v>1.8604651162790697E-2</v>
      </c>
      <c r="Q39" s="9">
        <f t="shared" si="20"/>
        <v>0.24186046511627907</v>
      </c>
      <c r="R39" s="9">
        <f t="shared" si="21"/>
        <v>0.33023255813953489</v>
      </c>
      <c r="S39" s="9">
        <f t="shared" si="22"/>
        <v>0.21860465116279071</v>
      </c>
      <c r="T39" s="14" t="s">
        <v>276</v>
      </c>
      <c r="U39" s="14" t="s">
        <v>143</v>
      </c>
      <c r="V39" s="14" t="s">
        <v>277</v>
      </c>
      <c r="W39" s="14" t="s">
        <v>789</v>
      </c>
    </row>
    <row r="40" spans="1:23" s="11" customFormat="1">
      <c r="A40" s="14" t="s">
        <v>738</v>
      </c>
      <c r="B40" s="14" t="s">
        <v>273</v>
      </c>
      <c r="C40" s="14" t="s">
        <v>292</v>
      </c>
      <c r="D40" s="16" t="s">
        <v>275</v>
      </c>
      <c r="E40" s="8">
        <v>31</v>
      </c>
      <c r="F40" s="8">
        <v>0</v>
      </c>
      <c r="G40" s="8">
        <v>25</v>
      </c>
      <c r="H40" s="8">
        <v>6</v>
      </c>
      <c r="I40" s="8">
        <v>0</v>
      </c>
      <c r="J40" s="8">
        <v>5</v>
      </c>
      <c r="K40" s="8">
        <v>5</v>
      </c>
      <c r="L40" s="8">
        <v>16</v>
      </c>
      <c r="M40" s="22">
        <f t="shared" si="16"/>
        <v>0</v>
      </c>
      <c r="N40" s="9">
        <f t="shared" si="17"/>
        <v>0.80645161290322576</v>
      </c>
      <c r="O40" s="9">
        <f t="shared" si="18"/>
        <v>0.19354838709677419</v>
      </c>
      <c r="P40" s="9">
        <f t="shared" si="19"/>
        <v>0</v>
      </c>
      <c r="Q40" s="9">
        <f t="shared" si="20"/>
        <v>0.16129032258064516</v>
      </c>
      <c r="R40" s="9">
        <f t="shared" si="21"/>
        <v>0.16129032258064516</v>
      </c>
      <c r="S40" s="9">
        <f t="shared" si="22"/>
        <v>0.5161290322580645</v>
      </c>
      <c r="T40" s="14" t="s">
        <v>276</v>
      </c>
      <c r="U40" s="14" t="s">
        <v>293</v>
      </c>
      <c r="V40" s="14" t="s">
        <v>277</v>
      </c>
      <c r="W40" s="14" t="s">
        <v>789</v>
      </c>
    </row>
    <row r="41" spans="1:23" s="11" customFormat="1">
      <c r="A41" s="14" t="s">
        <v>738</v>
      </c>
      <c r="B41" s="14" t="s">
        <v>273</v>
      </c>
      <c r="C41" s="14" t="s">
        <v>294</v>
      </c>
      <c r="D41" s="16" t="s">
        <v>275</v>
      </c>
      <c r="E41" s="8">
        <v>54</v>
      </c>
      <c r="F41" s="8">
        <v>0</v>
      </c>
      <c r="G41" s="8">
        <v>43</v>
      </c>
      <c r="H41" s="8">
        <v>10</v>
      </c>
      <c r="I41" s="8">
        <v>1</v>
      </c>
      <c r="J41" s="8">
        <v>10</v>
      </c>
      <c r="K41" s="8">
        <v>7</v>
      </c>
      <c r="L41" s="8">
        <v>23</v>
      </c>
      <c r="M41" s="22">
        <f t="shared" si="16"/>
        <v>0</v>
      </c>
      <c r="N41" s="9">
        <f t="shared" si="17"/>
        <v>0.79629629629629628</v>
      </c>
      <c r="O41" s="9">
        <f t="shared" si="18"/>
        <v>0.18518518518518517</v>
      </c>
      <c r="P41" s="9">
        <f t="shared" si="19"/>
        <v>1.8518518518518517E-2</v>
      </c>
      <c r="Q41" s="9">
        <f t="shared" si="20"/>
        <v>0.18518518518518517</v>
      </c>
      <c r="R41" s="9">
        <f t="shared" si="21"/>
        <v>0.12962962962962962</v>
      </c>
      <c r="S41" s="9">
        <f t="shared" si="22"/>
        <v>0.42592592592592593</v>
      </c>
      <c r="T41" s="14" t="s">
        <v>276</v>
      </c>
      <c r="U41" s="14" t="s">
        <v>295</v>
      </c>
      <c r="V41" s="14" t="s">
        <v>277</v>
      </c>
      <c r="W41" s="14" t="s">
        <v>789</v>
      </c>
    </row>
    <row r="42" spans="1:23" s="11" customFormat="1">
      <c r="A42" s="14" t="s">
        <v>738</v>
      </c>
      <c r="B42" s="14" t="s">
        <v>273</v>
      </c>
      <c r="C42" s="14" t="s">
        <v>722</v>
      </c>
      <c r="D42" s="16" t="s">
        <v>275</v>
      </c>
      <c r="E42" s="8">
        <v>14</v>
      </c>
      <c r="F42" s="8">
        <v>0</v>
      </c>
      <c r="G42" s="8">
        <v>12</v>
      </c>
      <c r="H42" s="8">
        <v>1</v>
      </c>
      <c r="I42" s="8">
        <v>1</v>
      </c>
      <c r="J42" s="8">
        <v>2</v>
      </c>
      <c r="K42" s="8">
        <v>2</v>
      </c>
      <c r="L42" s="8">
        <v>9</v>
      </c>
      <c r="M42" s="22">
        <f t="shared" si="16"/>
        <v>0</v>
      </c>
      <c r="N42" s="9">
        <f t="shared" si="17"/>
        <v>0.8571428571428571</v>
      </c>
      <c r="O42" s="9">
        <f t="shared" si="18"/>
        <v>7.1428571428571425E-2</v>
      </c>
      <c r="P42" s="9">
        <f t="shared" si="19"/>
        <v>7.1428571428571425E-2</v>
      </c>
      <c r="Q42" s="9">
        <f t="shared" si="20"/>
        <v>0.14285714285714285</v>
      </c>
      <c r="R42" s="9">
        <f t="shared" si="21"/>
        <v>0.14285714285714285</v>
      </c>
      <c r="S42" s="9">
        <f t="shared" si="22"/>
        <v>0.6428571428571429</v>
      </c>
      <c r="T42" s="14" t="s">
        <v>276</v>
      </c>
      <c r="U42" s="14" t="s">
        <v>302</v>
      </c>
      <c r="V42" s="14" t="s">
        <v>277</v>
      </c>
      <c r="W42" s="14" t="s">
        <v>789</v>
      </c>
    </row>
    <row r="43" spans="1:23" s="11" customFormat="1">
      <c r="A43" s="14" t="s">
        <v>738</v>
      </c>
      <c r="B43" s="14" t="s">
        <v>273</v>
      </c>
      <c r="C43" s="14" t="s">
        <v>751</v>
      </c>
      <c r="D43" s="16" t="s">
        <v>275</v>
      </c>
      <c r="E43" s="8">
        <v>5</v>
      </c>
      <c r="F43" s="8">
        <v>0</v>
      </c>
      <c r="G43" s="8">
        <v>4</v>
      </c>
      <c r="H43" s="8">
        <v>1</v>
      </c>
      <c r="I43" s="8">
        <v>0</v>
      </c>
      <c r="J43" s="8">
        <v>0</v>
      </c>
      <c r="K43" s="8">
        <v>1</v>
      </c>
      <c r="L43" s="8">
        <v>3</v>
      </c>
      <c r="M43" s="22">
        <f t="shared" si="16"/>
        <v>0</v>
      </c>
      <c r="N43" s="9">
        <f t="shared" si="17"/>
        <v>0.8</v>
      </c>
      <c r="O43" s="9">
        <f t="shared" si="18"/>
        <v>0.2</v>
      </c>
      <c r="P43" s="9">
        <f t="shared" si="19"/>
        <v>0</v>
      </c>
      <c r="Q43" s="9">
        <f t="shared" si="20"/>
        <v>0</v>
      </c>
      <c r="R43" s="9">
        <f t="shared" si="21"/>
        <v>0.2</v>
      </c>
      <c r="S43" s="9">
        <f t="shared" si="22"/>
        <v>0.6</v>
      </c>
      <c r="T43" s="14" t="s">
        <v>276</v>
      </c>
      <c r="U43" s="14" t="s">
        <v>299</v>
      </c>
      <c r="V43" s="14" t="s">
        <v>277</v>
      </c>
      <c r="W43" s="14" t="s">
        <v>789</v>
      </c>
    </row>
    <row r="44" spans="1:23" s="11" customFormat="1">
      <c r="A44" s="14" t="s">
        <v>738</v>
      </c>
      <c r="B44" s="14" t="s">
        <v>273</v>
      </c>
      <c r="C44" s="14" t="s">
        <v>296</v>
      </c>
      <c r="D44" s="16" t="s">
        <v>275</v>
      </c>
      <c r="E44" s="8">
        <v>37</v>
      </c>
      <c r="F44" s="8">
        <v>0</v>
      </c>
      <c r="G44" s="8">
        <v>32</v>
      </c>
      <c r="H44" s="8">
        <v>3</v>
      </c>
      <c r="I44" s="8">
        <v>2</v>
      </c>
      <c r="J44" s="8">
        <v>3</v>
      </c>
      <c r="K44" s="8">
        <v>11</v>
      </c>
      <c r="L44" s="8">
        <v>13</v>
      </c>
      <c r="M44" s="22">
        <f t="shared" si="16"/>
        <v>0</v>
      </c>
      <c r="N44" s="9">
        <f t="shared" si="17"/>
        <v>0.86486486486486491</v>
      </c>
      <c r="O44" s="9">
        <f t="shared" si="18"/>
        <v>8.1081081081081086E-2</v>
      </c>
      <c r="P44" s="9">
        <f t="shared" si="19"/>
        <v>5.4054054054054057E-2</v>
      </c>
      <c r="Q44" s="9">
        <f t="shared" si="20"/>
        <v>8.1081081081081086E-2</v>
      </c>
      <c r="R44" s="9">
        <f t="shared" si="21"/>
        <v>0.29729729729729731</v>
      </c>
      <c r="S44" s="9">
        <f t="shared" si="22"/>
        <v>0.35135135135135137</v>
      </c>
      <c r="T44" s="14" t="s">
        <v>276</v>
      </c>
      <c r="U44" s="14" t="s">
        <v>299</v>
      </c>
      <c r="V44" s="14" t="s">
        <v>277</v>
      </c>
      <c r="W44" s="14" t="s">
        <v>789</v>
      </c>
    </row>
    <row r="45" spans="1:23" s="11" customFormat="1">
      <c r="A45" s="14" t="s">
        <v>738</v>
      </c>
      <c r="B45" s="14" t="s">
        <v>273</v>
      </c>
      <c r="C45" s="14" t="s">
        <v>300</v>
      </c>
      <c r="D45" s="16" t="s">
        <v>275</v>
      </c>
      <c r="E45" s="8">
        <v>37</v>
      </c>
      <c r="F45" s="8">
        <v>0</v>
      </c>
      <c r="G45" s="8">
        <v>33</v>
      </c>
      <c r="H45" s="8">
        <v>3</v>
      </c>
      <c r="I45" s="8">
        <v>1</v>
      </c>
      <c r="J45" s="8">
        <v>4</v>
      </c>
      <c r="K45" s="8">
        <v>3</v>
      </c>
      <c r="L45" s="8">
        <v>23</v>
      </c>
      <c r="M45" s="22">
        <f t="shared" si="16"/>
        <v>0</v>
      </c>
      <c r="N45" s="9">
        <f t="shared" si="17"/>
        <v>0.89189189189189189</v>
      </c>
      <c r="O45" s="9">
        <f t="shared" si="18"/>
        <v>8.1081081081081086E-2</v>
      </c>
      <c r="P45" s="9">
        <f t="shared" si="19"/>
        <v>2.7027027027027029E-2</v>
      </c>
      <c r="Q45" s="9">
        <f t="shared" si="20"/>
        <v>0.10810810810810811</v>
      </c>
      <c r="R45" s="9">
        <f t="shared" si="21"/>
        <v>8.1081081081081086E-2</v>
      </c>
      <c r="S45" s="9">
        <f t="shared" si="22"/>
        <v>0.6216216216216216</v>
      </c>
      <c r="T45" s="14" t="s">
        <v>276</v>
      </c>
      <c r="U45" s="14" t="s">
        <v>302</v>
      </c>
      <c r="V45" s="14" t="s">
        <v>277</v>
      </c>
      <c r="W45" s="14" t="s">
        <v>789</v>
      </c>
    </row>
    <row r="46" spans="1:23" s="11" customFormat="1">
      <c r="A46" s="14">
        <v>2021</v>
      </c>
      <c r="B46" s="14"/>
      <c r="C46" s="14"/>
      <c r="D46" s="16"/>
      <c r="E46" s="8">
        <f t="shared" ref="E46:L46" si="23">SUM(E32:E45)</f>
        <v>2107</v>
      </c>
      <c r="F46" s="8">
        <f t="shared" si="23"/>
        <v>0</v>
      </c>
      <c r="G46" s="8">
        <f t="shared" si="23"/>
        <v>1683</v>
      </c>
      <c r="H46" s="8">
        <f t="shared" si="23"/>
        <v>333</v>
      </c>
      <c r="I46" s="8">
        <f t="shared" si="23"/>
        <v>91</v>
      </c>
      <c r="J46" s="8">
        <f t="shared" si="23"/>
        <v>369</v>
      </c>
      <c r="K46" s="8">
        <f t="shared" si="23"/>
        <v>679</v>
      </c>
      <c r="L46" s="8">
        <f t="shared" si="23"/>
        <v>676</v>
      </c>
      <c r="M46" s="22"/>
      <c r="N46" s="9">
        <f>G46/E46</f>
        <v>0.79876601803512104</v>
      </c>
      <c r="O46" s="9">
        <f>H46/E46</f>
        <v>0.15804461319411486</v>
      </c>
      <c r="P46" s="9">
        <f>I46/E46</f>
        <v>4.3189368770764118E-2</v>
      </c>
      <c r="Q46" s="9">
        <f>J46/E46</f>
        <v>0.17513051732320836</v>
      </c>
      <c r="R46" s="9">
        <f>K46/E46</f>
        <v>0.32225913621262459</v>
      </c>
      <c r="S46" s="9">
        <f>L46/E46</f>
        <v>0.32083531086853345</v>
      </c>
      <c r="T46" s="14"/>
      <c r="U46" s="14"/>
      <c r="V46" s="14"/>
      <c r="W46" s="14"/>
    </row>
    <row r="47" spans="1:23" s="13" customFormat="1" ht="5.2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26"/>
      <c r="N47" s="26"/>
      <c r="O47" s="26"/>
      <c r="P47" s="26"/>
      <c r="Q47" s="26"/>
      <c r="R47" s="26"/>
      <c r="S47" s="26"/>
      <c r="T47" s="12"/>
    </row>
    <row r="48" spans="1:23">
      <c r="A48" t="s">
        <v>714</v>
      </c>
      <c r="B48" t="s">
        <v>273</v>
      </c>
      <c r="C48" t="s">
        <v>274</v>
      </c>
      <c r="D48" t="s">
        <v>275</v>
      </c>
      <c r="E48">
        <v>366</v>
      </c>
      <c r="F48">
        <v>0</v>
      </c>
      <c r="G48">
        <v>304</v>
      </c>
      <c r="H48">
        <v>54</v>
      </c>
      <c r="I48">
        <v>8</v>
      </c>
      <c r="J48">
        <v>55</v>
      </c>
      <c r="K48">
        <v>98</v>
      </c>
      <c r="L48">
        <v>130</v>
      </c>
      <c r="M48" s="22">
        <f t="shared" ref="M48:M60" si="24">F48/E48</f>
        <v>0</v>
      </c>
      <c r="N48" s="9">
        <f t="shared" ref="N48:N61" si="25">G48/E48</f>
        <v>0.8306010928961749</v>
      </c>
      <c r="O48" s="9">
        <f t="shared" ref="O48:O61" si="26">H48/E48</f>
        <v>0.14754098360655737</v>
      </c>
      <c r="P48" s="9">
        <f t="shared" ref="P48:P61" si="27">I48/E48</f>
        <v>2.185792349726776E-2</v>
      </c>
      <c r="Q48" s="9">
        <f t="shared" ref="Q48:Q61" si="28">J48/E48</f>
        <v>0.15027322404371585</v>
      </c>
      <c r="R48" s="9">
        <f t="shared" ref="R48:R61" si="29">K48/E48</f>
        <v>0.26775956284153007</v>
      </c>
      <c r="S48" s="9">
        <f t="shared" ref="S48:S61" si="30">L48/E48</f>
        <v>0.3551912568306011</v>
      </c>
      <c r="T48" t="s">
        <v>276</v>
      </c>
      <c r="U48" t="s">
        <v>197</v>
      </c>
      <c r="V48" t="s">
        <v>277</v>
      </c>
      <c r="W48" t="s">
        <v>790</v>
      </c>
    </row>
    <row r="49" spans="1:23">
      <c r="A49" t="s">
        <v>714</v>
      </c>
      <c r="B49" t="s">
        <v>273</v>
      </c>
      <c r="C49" t="s">
        <v>134</v>
      </c>
      <c r="D49" t="s">
        <v>275</v>
      </c>
      <c r="E49">
        <v>273</v>
      </c>
      <c r="F49">
        <v>1</v>
      </c>
      <c r="G49">
        <v>203</v>
      </c>
      <c r="H49">
        <v>43</v>
      </c>
      <c r="I49">
        <v>26</v>
      </c>
      <c r="J49">
        <v>52</v>
      </c>
      <c r="K49">
        <v>71</v>
      </c>
      <c r="L49">
        <v>125</v>
      </c>
      <c r="M49" s="22">
        <f t="shared" si="24"/>
        <v>3.663003663003663E-3</v>
      </c>
      <c r="N49" s="9">
        <f t="shared" si="25"/>
        <v>0.74358974358974361</v>
      </c>
      <c r="O49" s="9">
        <f t="shared" si="26"/>
        <v>0.1575091575091575</v>
      </c>
      <c r="P49" s="9">
        <f t="shared" si="27"/>
        <v>9.5238095238095233E-2</v>
      </c>
      <c r="Q49" s="9">
        <f t="shared" si="28"/>
        <v>0.19047619047619047</v>
      </c>
      <c r="R49" s="9">
        <f t="shared" si="29"/>
        <v>0.26007326007326009</v>
      </c>
      <c r="S49" s="9">
        <f t="shared" si="30"/>
        <v>0.45787545787545786</v>
      </c>
      <c r="T49" t="s">
        <v>276</v>
      </c>
      <c r="U49" t="s">
        <v>278</v>
      </c>
      <c r="V49" t="s">
        <v>277</v>
      </c>
      <c r="W49" t="s">
        <v>790</v>
      </c>
    </row>
    <row r="50" spans="1:23">
      <c r="A50" t="s">
        <v>714</v>
      </c>
      <c r="B50" t="s">
        <v>273</v>
      </c>
      <c r="C50" t="s">
        <v>279</v>
      </c>
      <c r="D50" t="s">
        <v>275</v>
      </c>
      <c r="E50">
        <v>292</v>
      </c>
      <c r="F50">
        <v>1</v>
      </c>
      <c r="G50">
        <v>242</v>
      </c>
      <c r="H50">
        <v>40</v>
      </c>
      <c r="I50">
        <v>9</v>
      </c>
      <c r="J50">
        <v>41</v>
      </c>
      <c r="K50">
        <v>132</v>
      </c>
      <c r="L50">
        <v>59</v>
      </c>
      <c r="M50" s="22">
        <f t="shared" si="24"/>
        <v>3.4246575342465752E-3</v>
      </c>
      <c r="N50" s="9">
        <f t="shared" si="25"/>
        <v>0.82876712328767121</v>
      </c>
      <c r="O50" s="9">
        <f t="shared" si="26"/>
        <v>0.13698630136986301</v>
      </c>
      <c r="P50" s="9">
        <f t="shared" si="27"/>
        <v>3.0821917808219176E-2</v>
      </c>
      <c r="Q50" s="9">
        <f t="shared" si="28"/>
        <v>0.1404109589041096</v>
      </c>
      <c r="R50" s="9">
        <f t="shared" si="29"/>
        <v>0.45205479452054792</v>
      </c>
      <c r="S50" s="9">
        <f t="shared" si="30"/>
        <v>0.20205479452054795</v>
      </c>
      <c r="T50" t="s">
        <v>276</v>
      </c>
      <c r="U50" t="s">
        <v>281</v>
      </c>
      <c r="V50" t="s">
        <v>277</v>
      </c>
      <c r="W50" t="s">
        <v>790</v>
      </c>
    </row>
    <row r="51" spans="1:23">
      <c r="A51" t="s">
        <v>714</v>
      </c>
      <c r="B51" t="s">
        <v>273</v>
      </c>
      <c r="C51" t="s">
        <v>282</v>
      </c>
      <c r="D51" t="s">
        <v>275</v>
      </c>
      <c r="E51">
        <v>177</v>
      </c>
      <c r="F51">
        <v>0</v>
      </c>
      <c r="G51">
        <v>146</v>
      </c>
      <c r="H51">
        <v>25</v>
      </c>
      <c r="I51">
        <v>6</v>
      </c>
      <c r="J51">
        <v>24</v>
      </c>
      <c r="K51">
        <v>58</v>
      </c>
      <c r="L51">
        <v>50</v>
      </c>
      <c r="M51" s="22">
        <f t="shared" si="24"/>
        <v>0</v>
      </c>
      <c r="N51" s="9">
        <f t="shared" si="25"/>
        <v>0.82485875706214684</v>
      </c>
      <c r="O51" s="9">
        <f t="shared" si="26"/>
        <v>0.14124293785310735</v>
      </c>
      <c r="P51" s="9">
        <f t="shared" si="27"/>
        <v>3.3898305084745763E-2</v>
      </c>
      <c r="Q51" s="9">
        <f t="shared" si="28"/>
        <v>0.13559322033898305</v>
      </c>
      <c r="R51" s="9">
        <f t="shared" si="29"/>
        <v>0.32768361581920902</v>
      </c>
      <c r="S51" s="9">
        <f t="shared" si="30"/>
        <v>0.2824858757062147</v>
      </c>
      <c r="T51" t="s">
        <v>276</v>
      </c>
      <c r="U51" t="s">
        <v>205</v>
      </c>
      <c r="V51" t="s">
        <v>277</v>
      </c>
      <c r="W51" t="s">
        <v>790</v>
      </c>
    </row>
    <row r="52" spans="1:23">
      <c r="A52" t="s">
        <v>714</v>
      </c>
      <c r="B52" t="s">
        <v>273</v>
      </c>
      <c r="C52" t="s">
        <v>283</v>
      </c>
      <c r="D52" t="s">
        <v>275</v>
      </c>
      <c r="E52">
        <v>507</v>
      </c>
      <c r="F52">
        <v>2</v>
      </c>
      <c r="G52">
        <v>409</v>
      </c>
      <c r="H52">
        <v>79</v>
      </c>
      <c r="I52">
        <v>17</v>
      </c>
      <c r="J52">
        <v>89</v>
      </c>
      <c r="K52">
        <v>183</v>
      </c>
      <c r="L52">
        <v>143</v>
      </c>
      <c r="M52" s="22">
        <f t="shared" si="24"/>
        <v>3.9447731755424065E-3</v>
      </c>
      <c r="N52" s="9">
        <f t="shared" si="25"/>
        <v>0.8067061143984221</v>
      </c>
      <c r="O52" s="9">
        <f t="shared" si="26"/>
        <v>0.15581854043392504</v>
      </c>
      <c r="P52" s="9">
        <f t="shared" si="27"/>
        <v>3.3530571992110451E-2</v>
      </c>
      <c r="Q52" s="9">
        <f t="shared" si="28"/>
        <v>0.17554240631163709</v>
      </c>
      <c r="R52" s="9">
        <f t="shared" si="29"/>
        <v>0.36094674556213019</v>
      </c>
      <c r="S52" s="9">
        <f t="shared" si="30"/>
        <v>0.28205128205128205</v>
      </c>
      <c r="T52" t="s">
        <v>276</v>
      </c>
      <c r="U52" t="s">
        <v>210</v>
      </c>
      <c r="V52" t="s">
        <v>277</v>
      </c>
      <c r="W52" t="s">
        <v>790</v>
      </c>
    </row>
    <row r="53" spans="1:23">
      <c r="A53" t="s">
        <v>714</v>
      </c>
      <c r="B53" t="s">
        <v>273</v>
      </c>
      <c r="C53" t="s">
        <v>285</v>
      </c>
      <c r="D53" t="s">
        <v>275</v>
      </c>
      <c r="E53">
        <v>61</v>
      </c>
      <c r="F53">
        <v>0</v>
      </c>
      <c r="G53">
        <v>54</v>
      </c>
      <c r="H53">
        <v>4</v>
      </c>
      <c r="I53">
        <v>3</v>
      </c>
      <c r="J53">
        <v>6</v>
      </c>
      <c r="K53">
        <v>19</v>
      </c>
      <c r="L53">
        <v>28</v>
      </c>
      <c r="M53" s="22">
        <f t="shared" si="24"/>
        <v>0</v>
      </c>
      <c r="N53" s="9">
        <f t="shared" si="25"/>
        <v>0.88524590163934425</v>
      </c>
      <c r="O53" s="9">
        <f t="shared" si="26"/>
        <v>6.5573770491803282E-2</v>
      </c>
      <c r="P53" s="9">
        <f t="shared" si="27"/>
        <v>4.9180327868852458E-2</v>
      </c>
      <c r="Q53" s="9">
        <f t="shared" si="28"/>
        <v>9.8360655737704916E-2</v>
      </c>
      <c r="R53" s="9">
        <f t="shared" si="29"/>
        <v>0.31147540983606559</v>
      </c>
      <c r="S53" s="9">
        <f t="shared" si="30"/>
        <v>0.45901639344262296</v>
      </c>
      <c r="T53" t="s">
        <v>276</v>
      </c>
      <c r="U53" t="s">
        <v>286</v>
      </c>
      <c r="V53" t="s">
        <v>277</v>
      </c>
      <c r="W53" t="s">
        <v>790</v>
      </c>
    </row>
    <row r="54" spans="1:23">
      <c r="A54" t="s">
        <v>714</v>
      </c>
      <c r="B54" t="s">
        <v>273</v>
      </c>
      <c r="C54" t="s">
        <v>287</v>
      </c>
      <c r="D54" t="s">
        <v>275</v>
      </c>
      <c r="E54">
        <v>218</v>
      </c>
      <c r="F54">
        <v>0</v>
      </c>
      <c r="G54">
        <v>168</v>
      </c>
      <c r="H54">
        <v>48</v>
      </c>
      <c r="I54">
        <v>2</v>
      </c>
      <c r="J54">
        <v>47</v>
      </c>
      <c r="K54">
        <v>83</v>
      </c>
      <c r="L54">
        <v>46</v>
      </c>
      <c r="M54" s="22">
        <f t="shared" si="24"/>
        <v>0</v>
      </c>
      <c r="N54" s="9">
        <f t="shared" si="25"/>
        <v>0.77064220183486243</v>
      </c>
      <c r="O54" s="9">
        <f t="shared" si="26"/>
        <v>0.22018348623853212</v>
      </c>
      <c r="P54" s="9">
        <f t="shared" si="27"/>
        <v>9.1743119266055051E-3</v>
      </c>
      <c r="Q54" s="9">
        <f t="shared" si="28"/>
        <v>0.21559633027522937</v>
      </c>
      <c r="R54" s="9">
        <f t="shared" si="29"/>
        <v>0.38073394495412843</v>
      </c>
      <c r="S54" s="9">
        <f t="shared" si="30"/>
        <v>0.21100917431192662</v>
      </c>
      <c r="T54" t="s">
        <v>276</v>
      </c>
      <c r="U54" t="s">
        <v>143</v>
      </c>
      <c r="V54" t="s">
        <v>277</v>
      </c>
      <c r="W54" t="s">
        <v>790</v>
      </c>
    </row>
    <row r="55" spans="1:23">
      <c r="A55" t="s">
        <v>714</v>
      </c>
      <c r="B55" t="s">
        <v>273</v>
      </c>
      <c r="C55" t="s">
        <v>289</v>
      </c>
      <c r="D55" t="s">
        <v>275</v>
      </c>
      <c r="E55">
        <v>65</v>
      </c>
      <c r="F55">
        <v>0</v>
      </c>
      <c r="G55">
        <v>51</v>
      </c>
      <c r="H55">
        <v>8</v>
      </c>
      <c r="I55">
        <v>6</v>
      </c>
      <c r="J55">
        <v>11</v>
      </c>
      <c r="K55">
        <v>22</v>
      </c>
      <c r="L55">
        <v>18</v>
      </c>
      <c r="M55" s="22">
        <f t="shared" si="24"/>
        <v>0</v>
      </c>
      <c r="N55" s="9">
        <f t="shared" si="25"/>
        <v>0.7846153846153846</v>
      </c>
      <c r="O55" s="9">
        <f t="shared" si="26"/>
        <v>0.12307692307692308</v>
      </c>
      <c r="P55" s="9">
        <f t="shared" si="27"/>
        <v>9.2307692307692313E-2</v>
      </c>
      <c r="Q55" s="9">
        <f t="shared" si="28"/>
        <v>0.16923076923076924</v>
      </c>
      <c r="R55" s="9">
        <f t="shared" si="29"/>
        <v>0.33846153846153848</v>
      </c>
      <c r="S55" s="9">
        <f t="shared" si="30"/>
        <v>0.27692307692307694</v>
      </c>
      <c r="T55" t="s">
        <v>276</v>
      </c>
      <c r="U55" t="s">
        <v>291</v>
      </c>
      <c r="V55" t="s">
        <v>277</v>
      </c>
      <c r="W55" t="s">
        <v>790</v>
      </c>
    </row>
    <row r="56" spans="1:23">
      <c r="A56" t="s">
        <v>714</v>
      </c>
      <c r="B56" t="s">
        <v>273</v>
      </c>
      <c r="C56" t="s">
        <v>292</v>
      </c>
      <c r="D56" t="s">
        <v>275</v>
      </c>
      <c r="E56">
        <v>38</v>
      </c>
      <c r="F56">
        <v>0</v>
      </c>
      <c r="G56">
        <v>32</v>
      </c>
      <c r="H56">
        <v>6</v>
      </c>
      <c r="I56">
        <v>0</v>
      </c>
      <c r="J56">
        <v>6</v>
      </c>
      <c r="K56">
        <v>12</v>
      </c>
      <c r="L56">
        <v>13</v>
      </c>
      <c r="M56" s="22">
        <f t="shared" si="24"/>
        <v>0</v>
      </c>
      <c r="N56" s="9">
        <f t="shared" si="25"/>
        <v>0.84210526315789469</v>
      </c>
      <c r="O56" s="9">
        <f t="shared" si="26"/>
        <v>0.15789473684210525</v>
      </c>
      <c r="P56" s="9">
        <f t="shared" si="27"/>
        <v>0</v>
      </c>
      <c r="Q56" s="9">
        <f t="shared" si="28"/>
        <v>0.15789473684210525</v>
      </c>
      <c r="R56" s="9">
        <f t="shared" si="29"/>
        <v>0.31578947368421051</v>
      </c>
      <c r="S56" s="9">
        <f t="shared" si="30"/>
        <v>0.34210526315789475</v>
      </c>
      <c r="T56" t="s">
        <v>276</v>
      </c>
      <c r="U56" t="s">
        <v>293</v>
      </c>
      <c r="V56" t="s">
        <v>277</v>
      </c>
      <c r="W56" t="s">
        <v>790</v>
      </c>
    </row>
    <row r="57" spans="1:23">
      <c r="A57" t="s">
        <v>714</v>
      </c>
      <c r="B57" t="s">
        <v>273</v>
      </c>
      <c r="C57" t="s">
        <v>294</v>
      </c>
      <c r="D57" t="s">
        <v>275</v>
      </c>
      <c r="E57">
        <v>57</v>
      </c>
      <c r="F57">
        <v>0</v>
      </c>
      <c r="G57">
        <v>46</v>
      </c>
      <c r="H57">
        <v>10</v>
      </c>
      <c r="I57">
        <v>1</v>
      </c>
      <c r="J57">
        <v>9</v>
      </c>
      <c r="K57">
        <v>10</v>
      </c>
      <c r="L57">
        <v>22</v>
      </c>
      <c r="M57" s="22">
        <f t="shared" si="24"/>
        <v>0</v>
      </c>
      <c r="N57" s="9">
        <f t="shared" si="25"/>
        <v>0.80701754385964908</v>
      </c>
      <c r="O57" s="9">
        <f t="shared" si="26"/>
        <v>0.17543859649122806</v>
      </c>
      <c r="P57" s="9">
        <f t="shared" si="27"/>
        <v>1.7543859649122806E-2</v>
      </c>
      <c r="Q57" s="9">
        <f t="shared" si="28"/>
        <v>0.15789473684210525</v>
      </c>
      <c r="R57" s="9">
        <f t="shared" si="29"/>
        <v>0.17543859649122806</v>
      </c>
      <c r="S57" s="9">
        <f t="shared" si="30"/>
        <v>0.38596491228070173</v>
      </c>
      <c r="T57" t="s">
        <v>276</v>
      </c>
      <c r="U57" t="s">
        <v>295</v>
      </c>
      <c r="V57" t="s">
        <v>277</v>
      </c>
      <c r="W57" t="s">
        <v>790</v>
      </c>
    </row>
    <row r="58" spans="1:23">
      <c r="A58" t="s">
        <v>714</v>
      </c>
      <c r="B58" t="s">
        <v>273</v>
      </c>
      <c r="C58" t="s">
        <v>722</v>
      </c>
      <c r="D58" t="s">
        <v>275</v>
      </c>
      <c r="E58">
        <v>1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1</v>
      </c>
      <c r="M58" s="22">
        <f t="shared" si="24"/>
        <v>0</v>
      </c>
      <c r="N58" s="9">
        <f t="shared" si="25"/>
        <v>1</v>
      </c>
      <c r="O58" s="9">
        <f t="shared" si="26"/>
        <v>0</v>
      </c>
      <c r="P58" s="9">
        <f t="shared" si="27"/>
        <v>0</v>
      </c>
      <c r="Q58" s="9">
        <f t="shared" si="28"/>
        <v>0</v>
      </c>
      <c r="R58" s="9">
        <f t="shared" si="29"/>
        <v>0</v>
      </c>
      <c r="S58" s="9">
        <f t="shared" si="30"/>
        <v>1</v>
      </c>
      <c r="T58" t="s">
        <v>276</v>
      </c>
      <c r="U58" t="s">
        <v>302</v>
      </c>
      <c r="V58" t="s">
        <v>277</v>
      </c>
      <c r="W58" t="s">
        <v>790</v>
      </c>
    </row>
    <row r="59" spans="1:23">
      <c r="A59" t="s">
        <v>714</v>
      </c>
      <c r="B59" t="s">
        <v>273</v>
      </c>
      <c r="C59" t="s">
        <v>296</v>
      </c>
      <c r="D59" t="s">
        <v>275</v>
      </c>
      <c r="E59">
        <v>46</v>
      </c>
      <c r="F59">
        <v>0</v>
      </c>
      <c r="G59">
        <v>38</v>
      </c>
      <c r="H59">
        <v>5</v>
      </c>
      <c r="I59">
        <v>3</v>
      </c>
      <c r="J59">
        <v>6</v>
      </c>
      <c r="K59">
        <v>11</v>
      </c>
      <c r="L59">
        <v>19</v>
      </c>
      <c r="M59" s="22">
        <f t="shared" si="24"/>
        <v>0</v>
      </c>
      <c r="N59" s="9">
        <f t="shared" si="25"/>
        <v>0.82608695652173914</v>
      </c>
      <c r="O59" s="9">
        <f t="shared" si="26"/>
        <v>0.10869565217391304</v>
      </c>
      <c r="P59" s="9">
        <f t="shared" si="27"/>
        <v>6.5217391304347824E-2</v>
      </c>
      <c r="Q59" s="9">
        <f t="shared" si="28"/>
        <v>0.13043478260869565</v>
      </c>
      <c r="R59" s="9">
        <f t="shared" si="29"/>
        <v>0.2391304347826087</v>
      </c>
      <c r="S59" s="9">
        <f t="shared" si="30"/>
        <v>0.41304347826086957</v>
      </c>
      <c r="T59" t="s">
        <v>276</v>
      </c>
      <c r="U59" t="s">
        <v>299</v>
      </c>
      <c r="V59" t="s">
        <v>277</v>
      </c>
      <c r="W59" t="s">
        <v>790</v>
      </c>
    </row>
    <row r="60" spans="1:23">
      <c r="A60" t="s">
        <v>714</v>
      </c>
      <c r="B60" t="s">
        <v>273</v>
      </c>
      <c r="C60" t="s">
        <v>300</v>
      </c>
      <c r="D60" t="s">
        <v>275</v>
      </c>
      <c r="E60">
        <v>50</v>
      </c>
      <c r="F60">
        <v>0</v>
      </c>
      <c r="G60">
        <v>47</v>
      </c>
      <c r="H60">
        <v>3</v>
      </c>
      <c r="I60">
        <v>0</v>
      </c>
      <c r="J60">
        <v>3</v>
      </c>
      <c r="K60">
        <v>7</v>
      </c>
      <c r="L60">
        <v>28</v>
      </c>
      <c r="M60" s="22">
        <f t="shared" si="24"/>
        <v>0</v>
      </c>
      <c r="N60" s="9">
        <f t="shared" si="25"/>
        <v>0.94</v>
      </c>
      <c r="O60" s="9">
        <f t="shared" si="26"/>
        <v>0.06</v>
      </c>
      <c r="P60" s="9">
        <f t="shared" si="27"/>
        <v>0</v>
      </c>
      <c r="Q60" s="9">
        <f t="shared" si="28"/>
        <v>0.06</v>
      </c>
      <c r="R60" s="9">
        <f t="shared" si="29"/>
        <v>0.14000000000000001</v>
      </c>
      <c r="S60" s="9">
        <f t="shared" si="30"/>
        <v>0.56000000000000005</v>
      </c>
      <c r="T60" t="s">
        <v>276</v>
      </c>
      <c r="U60" t="s">
        <v>302</v>
      </c>
      <c r="V60" t="s">
        <v>277</v>
      </c>
      <c r="W60" t="s">
        <v>790</v>
      </c>
    </row>
    <row r="61" spans="1:23">
      <c r="E61" s="8">
        <f t="shared" ref="E61:L61" si="31">SUM(E47:E60)</f>
        <v>2151</v>
      </c>
      <c r="F61" s="8">
        <f t="shared" si="31"/>
        <v>4</v>
      </c>
      <c r="G61" s="8">
        <f t="shared" si="31"/>
        <v>1741</v>
      </c>
      <c r="H61" s="8">
        <f t="shared" si="31"/>
        <v>325</v>
      </c>
      <c r="I61" s="8">
        <f t="shared" si="31"/>
        <v>81</v>
      </c>
      <c r="J61" s="8">
        <f t="shared" si="31"/>
        <v>349</v>
      </c>
      <c r="K61" s="8">
        <f t="shared" si="31"/>
        <v>706</v>
      </c>
      <c r="L61" s="8">
        <f t="shared" si="31"/>
        <v>682</v>
      </c>
      <c r="M61" s="22"/>
      <c r="N61" s="9">
        <f t="shared" si="25"/>
        <v>0.80939098093909811</v>
      </c>
      <c r="O61" s="9">
        <f t="shared" si="26"/>
        <v>0.15109251510925151</v>
      </c>
      <c r="P61" s="9">
        <f t="shared" si="27"/>
        <v>3.7656903765690378E-2</v>
      </c>
      <c r="Q61" s="9">
        <f t="shared" si="28"/>
        <v>0.16225011622501162</v>
      </c>
      <c r="R61" s="9">
        <f t="shared" si="29"/>
        <v>0.32821943282194327</v>
      </c>
      <c r="S61" s="9">
        <f t="shared" si="30"/>
        <v>0.31706183170618318</v>
      </c>
    </row>
    <row r="62" spans="1:23" s="13" customFormat="1" ht="5.2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26"/>
      <c r="N62" s="26"/>
      <c r="O62" s="26"/>
      <c r="P62" s="26"/>
      <c r="Q62" s="26"/>
      <c r="R62" s="26"/>
      <c r="S62" s="26"/>
      <c r="T62" s="12"/>
      <c r="U62" s="12"/>
      <c r="V62" s="12"/>
      <c r="W62" s="12"/>
    </row>
    <row r="63" spans="1:23">
      <c r="A63" s="18" t="s">
        <v>669</v>
      </c>
      <c r="B63" s="18" t="s">
        <v>273</v>
      </c>
      <c r="C63" s="18" t="s">
        <v>274</v>
      </c>
      <c r="D63" s="18" t="s">
        <v>275</v>
      </c>
      <c r="E63" s="3">
        <v>341</v>
      </c>
      <c r="F63" s="3">
        <v>0</v>
      </c>
      <c r="G63" s="3">
        <v>288</v>
      </c>
      <c r="H63" s="3">
        <v>47</v>
      </c>
      <c r="I63" s="3">
        <v>6</v>
      </c>
      <c r="J63" s="3">
        <v>42</v>
      </c>
      <c r="K63" s="3">
        <v>103</v>
      </c>
      <c r="L63" s="3">
        <v>120</v>
      </c>
      <c r="M63" s="22">
        <f t="shared" ref="M63:M74" si="32">F63/E63</f>
        <v>0</v>
      </c>
      <c r="N63" s="9">
        <f t="shared" ref="N63:N74" si="33">G63/E63</f>
        <v>0.84457478005865105</v>
      </c>
      <c r="O63" s="9">
        <f t="shared" ref="O63:O74" si="34">H63/E63</f>
        <v>0.1378299120234604</v>
      </c>
      <c r="P63" s="9">
        <f t="shared" ref="P63:P74" si="35">I63/E63</f>
        <v>1.7595307917888565E-2</v>
      </c>
      <c r="Q63" s="9">
        <f t="shared" ref="Q63:Q74" si="36">J63/E63</f>
        <v>0.12316715542521994</v>
      </c>
      <c r="R63" s="9">
        <f t="shared" ref="R63:R74" si="37">K63/E63</f>
        <v>0.30205278592375367</v>
      </c>
      <c r="S63" s="9">
        <f t="shared" ref="S63:S74" si="38">L63/E63</f>
        <v>0.35190615835777128</v>
      </c>
      <c r="T63" s="18" t="s">
        <v>276</v>
      </c>
      <c r="U63" s="18" t="s">
        <v>197</v>
      </c>
      <c r="V63" s="18" t="s">
        <v>277</v>
      </c>
      <c r="W63" s="18" t="s">
        <v>791</v>
      </c>
    </row>
    <row r="64" spans="1:23">
      <c r="A64" s="18" t="s">
        <v>669</v>
      </c>
      <c r="B64" s="18" t="s">
        <v>273</v>
      </c>
      <c r="C64" s="18" t="s">
        <v>134</v>
      </c>
      <c r="D64" s="18" t="s">
        <v>275</v>
      </c>
      <c r="E64" s="3">
        <v>305</v>
      </c>
      <c r="F64" s="3">
        <v>2</v>
      </c>
      <c r="G64" s="3">
        <v>230</v>
      </c>
      <c r="H64" s="3">
        <v>49</v>
      </c>
      <c r="I64" s="3">
        <v>24</v>
      </c>
      <c r="J64" s="3">
        <v>58</v>
      </c>
      <c r="K64" s="3">
        <v>79</v>
      </c>
      <c r="L64" s="3">
        <v>126</v>
      </c>
      <c r="M64" s="22">
        <f t="shared" si="32"/>
        <v>6.5573770491803279E-3</v>
      </c>
      <c r="N64" s="9">
        <f t="shared" si="33"/>
        <v>0.75409836065573765</v>
      </c>
      <c r="O64" s="9">
        <f t="shared" si="34"/>
        <v>0.16065573770491803</v>
      </c>
      <c r="P64" s="9">
        <f t="shared" si="35"/>
        <v>7.8688524590163941E-2</v>
      </c>
      <c r="Q64" s="9">
        <f t="shared" si="36"/>
        <v>0.1901639344262295</v>
      </c>
      <c r="R64" s="9">
        <f t="shared" si="37"/>
        <v>0.25901639344262295</v>
      </c>
      <c r="S64" s="9">
        <f t="shared" si="38"/>
        <v>0.41311475409836068</v>
      </c>
      <c r="T64" s="18" t="s">
        <v>276</v>
      </c>
      <c r="U64" s="18" t="s">
        <v>278</v>
      </c>
      <c r="V64" s="18" t="s">
        <v>277</v>
      </c>
      <c r="W64" s="18" t="s">
        <v>791</v>
      </c>
    </row>
    <row r="65" spans="1:26">
      <c r="A65" s="18" t="s">
        <v>669</v>
      </c>
      <c r="B65" s="18" t="s">
        <v>273</v>
      </c>
      <c r="C65" s="18" t="s">
        <v>279</v>
      </c>
      <c r="D65" s="18" t="s">
        <v>275</v>
      </c>
      <c r="E65" s="3">
        <v>264</v>
      </c>
      <c r="F65" s="3">
        <v>0</v>
      </c>
      <c r="G65" s="3">
        <v>215</v>
      </c>
      <c r="H65" s="3">
        <v>37</v>
      </c>
      <c r="I65" s="3">
        <v>12</v>
      </c>
      <c r="J65" s="3">
        <v>45</v>
      </c>
      <c r="K65" s="3">
        <v>113</v>
      </c>
      <c r="L65" s="3">
        <v>62</v>
      </c>
      <c r="M65" s="22">
        <f t="shared" si="32"/>
        <v>0</v>
      </c>
      <c r="N65" s="9">
        <f t="shared" si="33"/>
        <v>0.81439393939393945</v>
      </c>
      <c r="O65" s="9">
        <f t="shared" si="34"/>
        <v>0.14015151515151514</v>
      </c>
      <c r="P65" s="9">
        <f t="shared" si="35"/>
        <v>4.5454545454545456E-2</v>
      </c>
      <c r="Q65" s="9">
        <f t="shared" si="36"/>
        <v>0.17045454545454544</v>
      </c>
      <c r="R65" s="9">
        <f t="shared" si="37"/>
        <v>0.42803030303030304</v>
      </c>
      <c r="S65" s="9">
        <f t="shared" si="38"/>
        <v>0.23484848484848486</v>
      </c>
      <c r="T65" s="18" t="s">
        <v>276</v>
      </c>
      <c r="U65" s="18" t="s">
        <v>281</v>
      </c>
      <c r="V65" s="18" t="s">
        <v>277</v>
      </c>
      <c r="W65" s="18" t="s">
        <v>791</v>
      </c>
    </row>
    <row r="66" spans="1:26">
      <c r="A66" s="18" t="s">
        <v>669</v>
      </c>
      <c r="B66" s="18" t="s">
        <v>273</v>
      </c>
      <c r="C66" s="18" t="s">
        <v>282</v>
      </c>
      <c r="D66" s="18" t="s">
        <v>275</v>
      </c>
      <c r="E66" s="3">
        <v>176</v>
      </c>
      <c r="F66" s="3">
        <v>0</v>
      </c>
      <c r="G66" s="3">
        <v>135</v>
      </c>
      <c r="H66" s="3">
        <v>33</v>
      </c>
      <c r="I66" s="3">
        <v>8</v>
      </c>
      <c r="J66" s="3">
        <v>36</v>
      </c>
      <c r="K66" s="3">
        <v>63</v>
      </c>
      <c r="L66" s="3">
        <v>48</v>
      </c>
      <c r="M66" s="22">
        <f t="shared" si="32"/>
        <v>0</v>
      </c>
      <c r="N66" s="9">
        <f t="shared" si="33"/>
        <v>0.76704545454545459</v>
      </c>
      <c r="O66" s="9">
        <f t="shared" si="34"/>
        <v>0.1875</v>
      </c>
      <c r="P66" s="9">
        <f t="shared" si="35"/>
        <v>4.5454545454545456E-2</v>
      </c>
      <c r="Q66" s="9">
        <f t="shared" si="36"/>
        <v>0.20454545454545456</v>
      </c>
      <c r="R66" s="9">
        <f t="shared" si="37"/>
        <v>0.35795454545454547</v>
      </c>
      <c r="S66" s="9">
        <f t="shared" si="38"/>
        <v>0.27272727272727271</v>
      </c>
      <c r="T66" s="18" t="s">
        <v>276</v>
      </c>
      <c r="U66" s="18" t="s">
        <v>205</v>
      </c>
      <c r="V66" s="18" t="s">
        <v>277</v>
      </c>
      <c r="W66" s="18" t="s">
        <v>791</v>
      </c>
    </row>
    <row r="67" spans="1:26">
      <c r="A67" s="18" t="s">
        <v>669</v>
      </c>
      <c r="B67" s="18" t="s">
        <v>273</v>
      </c>
      <c r="C67" s="18" t="s">
        <v>283</v>
      </c>
      <c r="D67" s="18" t="s">
        <v>275</v>
      </c>
      <c r="E67" s="3">
        <v>527</v>
      </c>
      <c r="F67" s="3">
        <v>1</v>
      </c>
      <c r="G67" s="3">
        <v>433</v>
      </c>
      <c r="H67" s="3">
        <v>85</v>
      </c>
      <c r="I67" s="3">
        <v>8</v>
      </c>
      <c r="J67" s="3">
        <v>77</v>
      </c>
      <c r="K67" s="3">
        <v>204</v>
      </c>
      <c r="L67" s="3">
        <v>138</v>
      </c>
      <c r="M67" s="22">
        <f t="shared" si="32"/>
        <v>1.8975332068311196E-3</v>
      </c>
      <c r="N67" s="9">
        <f t="shared" si="33"/>
        <v>0.82163187855787478</v>
      </c>
      <c r="O67" s="9">
        <f t="shared" si="34"/>
        <v>0.16129032258064516</v>
      </c>
      <c r="P67" s="9">
        <f t="shared" si="35"/>
        <v>1.5180265654648957E-2</v>
      </c>
      <c r="Q67" s="9">
        <f t="shared" si="36"/>
        <v>0.14611005692599621</v>
      </c>
      <c r="R67" s="9">
        <f t="shared" si="37"/>
        <v>0.38709677419354838</v>
      </c>
      <c r="S67" s="9">
        <f t="shared" si="38"/>
        <v>0.26185958254269448</v>
      </c>
      <c r="T67" s="18" t="s">
        <v>276</v>
      </c>
      <c r="U67" s="18" t="s">
        <v>210</v>
      </c>
      <c r="V67" s="18" t="s">
        <v>277</v>
      </c>
      <c r="W67" s="18" t="s">
        <v>791</v>
      </c>
    </row>
    <row r="68" spans="1:26">
      <c r="A68" s="18" t="s">
        <v>669</v>
      </c>
      <c r="B68" s="18" t="s">
        <v>273</v>
      </c>
      <c r="C68" s="18" t="s">
        <v>285</v>
      </c>
      <c r="D68" s="18" t="s">
        <v>275</v>
      </c>
      <c r="E68" s="3">
        <v>68</v>
      </c>
      <c r="F68" s="3">
        <v>0</v>
      </c>
      <c r="G68" s="3">
        <v>57</v>
      </c>
      <c r="H68" s="3">
        <v>7</v>
      </c>
      <c r="I68" s="3">
        <v>4</v>
      </c>
      <c r="J68" s="3">
        <v>9</v>
      </c>
      <c r="K68" s="3">
        <v>20</v>
      </c>
      <c r="L68" s="3">
        <v>31</v>
      </c>
      <c r="M68" s="22">
        <f t="shared" si="32"/>
        <v>0</v>
      </c>
      <c r="N68" s="9">
        <f t="shared" si="33"/>
        <v>0.83823529411764708</v>
      </c>
      <c r="O68" s="9">
        <f t="shared" si="34"/>
        <v>0.10294117647058823</v>
      </c>
      <c r="P68" s="9">
        <f t="shared" si="35"/>
        <v>5.8823529411764705E-2</v>
      </c>
      <c r="Q68" s="9">
        <f t="shared" si="36"/>
        <v>0.13235294117647059</v>
      </c>
      <c r="R68" s="9">
        <f t="shared" si="37"/>
        <v>0.29411764705882354</v>
      </c>
      <c r="S68" s="9">
        <f t="shared" si="38"/>
        <v>0.45588235294117646</v>
      </c>
      <c r="T68" s="18" t="s">
        <v>276</v>
      </c>
      <c r="U68" s="18" t="s">
        <v>286</v>
      </c>
      <c r="V68" s="18" t="s">
        <v>277</v>
      </c>
      <c r="W68" s="18" t="s">
        <v>791</v>
      </c>
    </row>
    <row r="69" spans="1:26">
      <c r="A69" s="18" t="s">
        <v>669</v>
      </c>
      <c r="B69" s="18" t="s">
        <v>273</v>
      </c>
      <c r="C69" s="18" t="s">
        <v>287</v>
      </c>
      <c r="D69" s="18" t="s">
        <v>275</v>
      </c>
      <c r="E69" s="3">
        <v>220</v>
      </c>
      <c r="F69" s="3">
        <v>0</v>
      </c>
      <c r="G69" s="3">
        <v>169</v>
      </c>
      <c r="H69" s="3">
        <v>46</v>
      </c>
      <c r="I69" s="3">
        <v>5</v>
      </c>
      <c r="J69" s="3">
        <v>46</v>
      </c>
      <c r="K69" s="3">
        <v>79</v>
      </c>
      <c r="L69" s="3">
        <v>46</v>
      </c>
      <c r="M69" s="22">
        <f t="shared" si="32"/>
        <v>0</v>
      </c>
      <c r="N69" s="9">
        <f t="shared" si="33"/>
        <v>0.76818181818181819</v>
      </c>
      <c r="O69" s="9">
        <f t="shared" si="34"/>
        <v>0.20909090909090908</v>
      </c>
      <c r="P69" s="9">
        <f t="shared" si="35"/>
        <v>2.2727272727272728E-2</v>
      </c>
      <c r="Q69" s="9">
        <f t="shared" si="36"/>
        <v>0.20909090909090908</v>
      </c>
      <c r="R69" s="9">
        <f t="shared" si="37"/>
        <v>0.35909090909090907</v>
      </c>
      <c r="S69" s="9">
        <f t="shared" si="38"/>
        <v>0.20909090909090908</v>
      </c>
      <c r="T69" s="18" t="s">
        <v>276</v>
      </c>
      <c r="U69" s="18" t="s">
        <v>143</v>
      </c>
      <c r="V69" s="18" t="s">
        <v>277</v>
      </c>
      <c r="W69" s="18" t="s">
        <v>791</v>
      </c>
    </row>
    <row r="70" spans="1:26">
      <c r="A70" s="18" t="s">
        <v>669</v>
      </c>
      <c r="B70" s="18" t="s">
        <v>273</v>
      </c>
      <c r="C70" s="18" t="s">
        <v>289</v>
      </c>
      <c r="D70" s="18" t="s">
        <v>275</v>
      </c>
      <c r="E70" s="3">
        <v>126</v>
      </c>
      <c r="F70" s="3">
        <v>0</v>
      </c>
      <c r="G70" s="3">
        <v>100</v>
      </c>
      <c r="H70" s="3">
        <v>22</v>
      </c>
      <c r="I70" s="3">
        <v>4</v>
      </c>
      <c r="J70" s="3">
        <v>21</v>
      </c>
      <c r="K70" s="3">
        <v>45</v>
      </c>
      <c r="L70" s="3">
        <v>40</v>
      </c>
      <c r="M70" s="22">
        <f t="shared" si="32"/>
        <v>0</v>
      </c>
      <c r="N70" s="9">
        <f t="shared" si="33"/>
        <v>0.79365079365079361</v>
      </c>
      <c r="O70" s="9">
        <f t="shared" si="34"/>
        <v>0.17460317460317459</v>
      </c>
      <c r="P70" s="9">
        <f t="shared" si="35"/>
        <v>3.1746031746031744E-2</v>
      </c>
      <c r="Q70" s="9">
        <f t="shared" si="36"/>
        <v>0.16666666666666666</v>
      </c>
      <c r="R70" s="9">
        <f t="shared" si="37"/>
        <v>0.35714285714285715</v>
      </c>
      <c r="S70" s="9">
        <f t="shared" si="38"/>
        <v>0.31746031746031744</v>
      </c>
      <c r="T70" s="18" t="s">
        <v>276</v>
      </c>
      <c r="U70" s="18" t="s">
        <v>291</v>
      </c>
      <c r="V70" s="18" t="s">
        <v>277</v>
      </c>
      <c r="W70" s="18" t="s">
        <v>791</v>
      </c>
    </row>
    <row r="71" spans="1:26">
      <c r="A71" s="18" t="s">
        <v>669</v>
      </c>
      <c r="B71" s="18" t="s">
        <v>273</v>
      </c>
      <c r="C71" s="18" t="s">
        <v>292</v>
      </c>
      <c r="D71" s="18" t="s">
        <v>275</v>
      </c>
      <c r="E71" s="3">
        <v>40</v>
      </c>
      <c r="F71" s="3">
        <v>0</v>
      </c>
      <c r="G71" s="3">
        <v>33</v>
      </c>
      <c r="H71" s="3">
        <v>7</v>
      </c>
      <c r="I71" s="3">
        <v>0</v>
      </c>
      <c r="J71" s="3">
        <v>7</v>
      </c>
      <c r="K71" s="3">
        <v>9</v>
      </c>
      <c r="L71" s="3">
        <v>17</v>
      </c>
      <c r="M71" s="22">
        <f t="shared" si="32"/>
        <v>0</v>
      </c>
      <c r="N71" s="9">
        <f t="shared" si="33"/>
        <v>0.82499999999999996</v>
      </c>
      <c r="O71" s="9">
        <f t="shared" si="34"/>
        <v>0.17499999999999999</v>
      </c>
      <c r="P71" s="9">
        <f t="shared" si="35"/>
        <v>0</v>
      </c>
      <c r="Q71" s="9">
        <f t="shared" si="36"/>
        <v>0.17499999999999999</v>
      </c>
      <c r="R71" s="9">
        <f t="shared" si="37"/>
        <v>0.22500000000000001</v>
      </c>
      <c r="S71" s="9">
        <f t="shared" si="38"/>
        <v>0.42499999999999999</v>
      </c>
      <c r="T71" s="18" t="s">
        <v>276</v>
      </c>
      <c r="U71" s="18" t="s">
        <v>293</v>
      </c>
      <c r="V71" s="18" t="s">
        <v>277</v>
      </c>
      <c r="W71" s="18" t="s">
        <v>791</v>
      </c>
    </row>
    <row r="72" spans="1:26">
      <c r="A72" s="18" t="s">
        <v>669</v>
      </c>
      <c r="B72" s="18" t="s">
        <v>273</v>
      </c>
      <c r="C72" s="18" t="s">
        <v>294</v>
      </c>
      <c r="D72" s="18" t="s">
        <v>275</v>
      </c>
      <c r="E72" s="3">
        <v>50</v>
      </c>
      <c r="F72" s="3">
        <v>0</v>
      </c>
      <c r="G72" s="3">
        <v>42</v>
      </c>
      <c r="H72" s="3">
        <v>6</v>
      </c>
      <c r="I72" s="3">
        <v>2</v>
      </c>
      <c r="J72" s="3">
        <v>7</v>
      </c>
      <c r="K72" s="3">
        <v>10</v>
      </c>
      <c r="L72" s="3">
        <v>20</v>
      </c>
      <c r="M72" s="22">
        <f t="shared" si="32"/>
        <v>0</v>
      </c>
      <c r="N72" s="9">
        <f t="shared" si="33"/>
        <v>0.84</v>
      </c>
      <c r="O72" s="9">
        <f t="shared" si="34"/>
        <v>0.12</v>
      </c>
      <c r="P72" s="9">
        <f t="shared" si="35"/>
        <v>0.04</v>
      </c>
      <c r="Q72" s="9">
        <f t="shared" si="36"/>
        <v>0.14000000000000001</v>
      </c>
      <c r="R72" s="9">
        <f t="shared" si="37"/>
        <v>0.2</v>
      </c>
      <c r="S72" s="9">
        <f t="shared" si="38"/>
        <v>0.4</v>
      </c>
      <c r="T72" s="18" t="s">
        <v>276</v>
      </c>
      <c r="U72" s="18" t="s">
        <v>295</v>
      </c>
      <c r="V72" s="18" t="s">
        <v>277</v>
      </c>
      <c r="W72" s="18" t="s">
        <v>791</v>
      </c>
    </row>
    <row r="73" spans="1:26">
      <c r="A73" s="18" t="s">
        <v>669</v>
      </c>
      <c r="B73" s="18" t="s">
        <v>273</v>
      </c>
      <c r="C73" s="18" t="s">
        <v>296</v>
      </c>
      <c r="D73" s="18" t="s">
        <v>275</v>
      </c>
      <c r="E73" s="3">
        <v>49</v>
      </c>
      <c r="F73" s="3">
        <v>0</v>
      </c>
      <c r="G73" s="3">
        <v>42</v>
      </c>
      <c r="H73" s="3">
        <v>7</v>
      </c>
      <c r="I73" s="3">
        <v>0</v>
      </c>
      <c r="J73" s="3">
        <v>5</v>
      </c>
      <c r="K73" s="3">
        <v>12</v>
      </c>
      <c r="L73" s="3">
        <v>20</v>
      </c>
      <c r="M73" s="22">
        <f t="shared" si="32"/>
        <v>0</v>
      </c>
      <c r="N73" s="9">
        <f t="shared" si="33"/>
        <v>0.8571428571428571</v>
      </c>
      <c r="O73" s="9">
        <f t="shared" si="34"/>
        <v>0.14285714285714285</v>
      </c>
      <c r="P73" s="9">
        <f t="shared" si="35"/>
        <v>0</v>
      </c>
      <c r="Q73" s="9">
        <f t="shared" si="36"/>
        <v>0.10204081632653061</v>
      </c>
      <c r="R73" s="9">
        <f t="shared" si="37"/>
        <v>0.24489795918367346</v>
      </c>
      <c r="S73" s="9">
        <f t="shared" si="38"/>
        <v>0.40816326530612246</v>
      </c>
      <c r="T73" s="18" t="s">
        <v>276</v>
      </c>
      <c r="U73" s="18" t="s">
        <v>299</v>
      </c>
      <c r="V73" s="18" t="s">
        <v>277</v>
      </c>
      <c r="W73" s="18" t="s">
        <v>791</v>
      </c>
    </row>
    <row r="74" spans="1:26">
      <c r="A74" s="18" t="s">
        <v>669</v>
      </c>
      <c r="B74" s="18" t="s">
        <v>273</v>
      </c>
      <c r="C74" s="18" t="s">
        <v>300</v>
      </c>
      <c r="D74" s="18" t="s">
        <v>275</v>
      </c>
      <c r="E74" s="3">
        <v>51</v>
      </c>
      <c r="F74" s="3">
        <v>0</v>
      </c>
      <c r="G74" s="3">
        <v>47</v>
      </c>
      <c r="H74" s="3">
        <v>4</v>
      </c>
      <c r="I74" s="3">
        <v>0</v>
      </c>
      <c r="J74" s="3">
        <v>3</v>
      </c>
      <c r="K74" s="3">
        <v>1</v>
      </c>
      <c r="L74" s="3">
        <v>36</v>
      </c>
      <c r="M74" s="22">
        <f t="shared" si="32"/>
        <v>0</v>
      </c>
      <c r="N74" s="9">
        <f t="shared" si="33"/>
        <v>0.92156862745098034</v>
      </c>
      <c r="O74" s="9">
        <f t="shared" si="34"/>
        <v>7.8431372549019607E-2</v>
      </c>
      <c r="P74" s="9">
        <f t="shared" si="35"/>
        <v>0</v>
      </c>
      <c r="Q74" s="9">
        <f t="shared" si="36"/>
        <v>5.8823529411764705E-2</v>
      </c>
      <c r="R74" s="9">
        <f t="shared" si="37"/>
        <v>1.9607843137254902E-2</v>
      </c>
      <c r="S74" s="9">
        <f t="shared" si="38"/>
        <v>0.70588235294117652</v>
      </c>
      <c r="T74" s="18" t="s">
        <v>276</v>
      </c>
      <c r="U74" s="18" t="s">
        <v>302</v>
      </c>
      <c r="V74" s="18" t="s">
        <v>277</v>
      </c>
      <c r="W74" s="18" t="s">
        <v>791</v>
      </c>
    </row>
    <row r="75" spans="1:26">
      <c r="A75" s="17" t="s">
        <v>793</v>
      </c>
      <c r="B75" s="18"/>
      <c r="C75" s="18"/>
      <c r="D75" s="18"/>
      <c r="E75" s="3">
        <f t="shared" ref="E75:L75" si="39">SUM(E63:E74)</f>
        <v>2217</v>
      </c>
      <c r="F75" s="3">
        <f t="shared" si="39"/>
        <v>3</v>
      </c>
      <c r="G75" s="3">
        <f t="shared" si="39"/>
        <v>1791</v>
      </c>
      <c r="H75" s="3">
        <f t="shared" si="39"/>
        <v>350</v>
      </c>
      <c r="I75" s="3">
        <f t="shared" si="39"/>
        <v>73</v>
      </c>
      <c r="J75" s="3">
        <f t="shared" si="39"/>
        <v>356</v>
      </c>
      <c r="K75" s="3">
        <f t="shared" si="39"/>
        <v>738</v>
      </c>
      <c r="L75" s="3">
        <f t="shared" si="39"/>
        <v>704</v>
      </c>
      <c r="M75" s="19">
        <f>F75/E75</f>
        <v>1.3531799729364006E-3</v>
      </c>
      <c r="N75" s="20">
        <f>G75/E75</f>
        <v>0.80784844384303112</v>
      </c>
      <c r="O75" s="20">
        <f>H75/E75</f>
        <v>0.15787099684258007</v>
      </c>
      <c r="P75" s="20">
        <f>I75/E75</f>
        <v>3.2927379341452415E-2</v>
      </c>
      <c r="Q75" s="20">
        <f>J75/E75</f>
        <v>0.16057735678845286</v>
      </c>
      <c r="R75" s="20">
        <f>K75/E75</f>
        <v>0.33288227334235454</v>
      </c>
      <c r="S75" s="20">
        <f>L75/E75</f>
        <v>0.3175462336490753</v>
      </c>
      <c r="T75" s="18"/>
      <c r="U75" s="18"/>
      <c r="V75" s="18"/>
      <c r="W75" s="18"/>
      <c r="Y75" s="18"/>
      <c r="Z75" s="18"/>
    </row>
    <row r="76" spans="1:26" s="13" customFormat="1" ht="5.2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26"/>
      <c r="N76" s="26"/>
      <c r="O76" s="26"/>
      <c r="P76" s="26"/>
      <c r="Q76" s="26"/>
      <c r="R76" s="26"/>
      <c r="S76" s="26"/>
      <c r="T76" s="12"/>
      <c r="U76" s="12"/>
      <c r="V76" s="12"/>
      <c r="W76" s="12"/>
      <c r="X76" s="12"/>
      <c r="Y76" s="12"/>
      <c r="Z76" s="12"/>
    </row>
    <row r="77" spans="1:26">
      <c r="A77" s="2" t="s">
        <v>25</v>
      </c>
      <c r="B77" s="2" t="s">
        <v>273</v>
      </c>
      <c r="C77" s="2" t="s">
        <v>274</v>
      </c>
      <c r="D77" s="2" t="s">
        <v>275</v>
      </c>
      <c r="E77" s="3">
        <v>351</v>
      </c>
      <c r="F77" s="3">
        <v>0</v>
      </c>
      <c r="G77" s="3">
        <v>308</v>
      </c>
      <c r="H77" s="3">
        <v>37</v>
      </c>
      <c r="I77" s="3">
        <v>6</v>
      </c>
      <c r="J77" s="3">
        <v>38</v>
      </c>
      <c r="K77" s="3">
        <v>118</v>
      </c>
      <c r="L77" s="3">
        <v>130</v>
      </c>
      <c r="M77" s="6">
        <f t="shared" ref="M77:P88" si="40">F77/$E77</f>
        <v>0</v>
      </c>
      <c r="N77" s="6">
        <f t="shared" si="40"/>
        <v>0.87749287749287752</v>
      </c>
      <c r="O77" s="6">
        <f t="shared" si="40"/>
        <v>0.10541310541310542</v>
      </c>
      <c r="P77" s="6">
        <f t="shared" si="40"/>
        <v>1.7094017094017096E-2</v>
      </c>
      <c r="Q77" s="6">
        <f t="shared" ref="Q77:Q88" si="41">J77/E77</f>
        <v>0.10826210826210826</v>
      </c>
      <c r="R77" s="6">
        <f t="shared" ref="R77:R88" si="42">K77/E77</f>
        <v>0.33618233618233617</v>
      </c>
      <c r="S77" s="6">
        <f t="shared" ref="S77:S88" si="43">L77/E77</f>
        <v>0.37037037037037035</v>
      </c>
      <c r="T77" s="2" t="s">
        <v>276</v>
      </c>
      <c r="U77" s="2" t="s">
        <v>197</v>
      </c>
      <c r="V77" s="2" t="s">
        <v>277</v>
      </c>
      <c r="W77" s="2" t="s">
        <v>35</v>
      </c>
    </row>
    <row r="78" spans="1:26">
      <c r="A78" s="2" t="s">
        <v>25</v>
      </c>
      <c r="B78" s="2" t="s">
        <v>273</v>
      </c>
      <c r="C78" s="2" t="s">
        <v>134</v>
      </c>
      <c r="D78" s="2" t="s">
        <v>275</v>
      </c>
      <c r="E78" s="3">
        <v>335</v>
      </c>
      <c r="F78" s="3">
        <v>0</v>
      </c>
      <c r="G78" s="3">
        <v>260</v>
      </c>
      <c r="H78" s="3">
        <v>56</v>
      </c>
      <c r="I78" s="3">
        <v>19</v>
      </c>
      <c r="J78" s="3">
        <v>55</v>
      </c>
      <c r="K78" s="3">
        <v>109</v>
      </c>
      <c r="L78" s="3">
        <v>123</v>
      </c>
      <c r="M78" s="6">
        <f t="shared" si="40"/>
        <v>0</v>
      </c>
      <c r="N78" s="6">
        <f t="shared" si="40"/>
        <v>0.77611940298507465</v>
      </c>
      <c r="O78" s="6">
        <f t="shared" si="40"/>
        <v>0.16716417910447762</v>
      </c>
      <c r="P78" s="6">
        <f t="shared" si="40"/>
        <v>5.6716417910447764E-2</v>
      </c>
      <c r="Q78" s="6">
        <f t="shared" si="41"/>
        <v>0.16417910447761194</v>
      </c>
      <c r="R78" s="6">
        <f t="shared" si="42"/>
        <v>0.32537313432835818</v>
      </c>
      <c r="S78" s="6">
        <f t="shared" si="43"/>
        <v>0.36716417910447763</v>
      </c>
      <c r="T78" s="2" t="s">
        <v>276</v>
      </c>
      <c r="U78" s="2" t="s">
        <v>278</v>
      </c>
      <c r="V78" s="2" t="s">
        <v>277</v>
      </c>
      <c r="W78" s="2" t="s">
        <v>35</v>
      </c>
    </row>
    <row r="79" spans="1:26">
      <c r="A79" s="2" t="s">
        <v>25</v>
      </c>
      <c r="B79" s="2" t="s">
        <v>273</v>
      </c>
      <c r="C79" s="2" t="s">
        <v>279</v>
      </c>
      <c r="D79" s="2" t="s">
        <v>275</v>
      </c>
      <c r="E79" s="3">
        <v>250</v>
      </c>
      <c r="F79" s="3">
        <v>0</v>
      </c>
      <c r="G79" s="3">
        <v>208</v>
      </c>
      <c r="H79" s="3">
        <v>33</v>
      </c>
      <c r="I79" s="3">
        <v>9</v>
      </c>
      <c r="J79" s="3">
        <v>36</v>
      </c>
      <c r="K79" s="3">
        <v>118</v>
      </c>
      <c r="L79" s="3">
        <v>50</v>
      </c>
      <c r="M79" s="6">
        <f t="shared" si="40"/>
        <v>0</v>
      </c>
      <c r="N79" s="6">
        <f t="shared" si="40"/>
        <v>0.83199999999999996</v>
      </c>
      <c r="O79" s="6">
        <f t="shared" si="40"/>
        <v>0.13200000000000001</v>
      </c>
      <c r="P79" s="6">
        <f t="shared" si="40"/>
        <v>3.5999999999999997E-2</v>
      </c>
      <c r="Q79" s="6">
        <f t="shared" si="41"/>
        <v>0.14399999999999999</v>
      </c>
      <c r="R79" s="6">
        <f t="shared" si="42"/>
        <v>0.47199999999999998</v>
      </c>
      <c r="S79" s="6">
        <f t="shared" si="43"/>
        <v>0.2</v>
      </c>
      <c r="T79" s="2" t="s">
        <v>276</v>
      </c>
      <c r="U79" s="2" t="s">
        <v>281</v>
      </c>
      <c r="V79" s="2" t="s">
        <v>277</v>
      </c>
      <c r="W79" s="2" t="s">
        <v>35</v>
      </c>
    </row>
    <row r="80" spans="1:26">
      <c r="A80" s="2" t="s">
        <v>25</v>
      </c>
      <c r="B80" s="2" t="s">
        <v>273</v>
      </c>
      <c r="C80" s="2" t="s">
        <v>282</v>
      </c>
      <c r="D80" s="2" t="s">
        <v>275</v>
      </c>
      <c r="E80" s="3">
        <v>197</v>
      </c>
      <c r="F80" s="3">
        <v>0</v>
      </c>
      <c r="G80" s="3">
        <v>161</v>
      </c>
      <c r="H80" s="3">
        <v>31</v>
      </c>
      <c r="I80" s="3">
        <v>5</v>
      </c>
      <c r="J80" s="3">
        <v>30</v>
      </c>
      <c r="K80" s="3">
        <v>67</v>
      </c>
      <c r="L80" s="3">
        <v>56</v>
      </c>
      <c r="M80" s="6">
        <f t="shared" si="40"/>
        <v>0</v>
      </c>
      <c r="N80" s="6">
        <f t="shared" si="40"/>
        <v>0.81725888324873097</v>
      </c>
      <c r="O80" s="6">
        <f t="shared" si="40"/>
        <v>0.15736040609137056</v>
      </c>
      <c r="P80" s="6">
        <f t="shared" si="40"/>
        <v>2.5380710659898477E-2</v>
      </c>
      <c r="Q80" s="6">
        <f t="shared" si="41"/>
        <v>0.15228426395939088</v>
      </c>
      <c r="R80" s="6">
        <f t="shared" si="42"/>
        <v>0.34010152284263961</v>
      </c>
      <c r="S80" s="6">
        <f t="shared" si="43"/>
        <v>0.28426395939086296</v>
      </c>
      <c r="T80" s="2" t="s">
        <v>276</v>
      </c>
      <c r="U80" s="2" t="s">
        <v>205</v>
      </c>
      <c r="V80" s="2" t="s">
        <v>277</v>
      </c>
      <c r="W80" s="2" t="s">
        <v>35</v>
      </c>
    </row>
    <row r="81" spans="1:31">
      <c r="A81" s="2" t="s">
        <v>25</v>
      </c>
      <c r="B81" s="2" t="s">
        <v>273</v>
      </c>
      <c r="C81" s="2" t="s">
        <v>283</v>
      </c>
      <c r="D81" s="2" t="s">
        <v>275</v>
      </c>
      <c r="E81" s="3">
        <v>566</v>
      </c>
      <c r="F81" s="3">
        <v>0</v>
      </c>
      <c r="G81" s="3">
        <v>460</v>
      </c>
      <c r="H81" s="3">
        <v>99</v>
      </c>
      <c r="I81" s="3">
        <v>7</v>
      </c>
      <c r="J81" s="3">
        <v>90</v>
      </c>
      <c r="K81" s="3">
        <v>217</v>
      </c>
      <c r="L81" s="3">
        <v>146</v>
      </c>
      <c r="M81" s="6">
        <f t="shared" si="40"/>
        <v>0</v>
      </c>
      <c r="N81" s="6">
        <f t="shared" si="40"/>
        <v>0.8127208480565371</v>
      </c>
      <c r="O81" s="6">
        <f t="shared" si="40"/>
        <v>0.17491166077738515</v>
      </c>
      <c r="P81" s="6">
        <f t="shared" si="40"/>
        <v>1.2367491166077738E-2</v>
      </c>
      <c r="Q81" s="6">
        <f t="shared" si="41"/>
        <v>0.15901060070671377</v>
      </c>
      <c r="R81" s="6">
        <f t="shared" si="42"/>
        <v>0.3833922261484099</v>
      </c>
      <c r="S81" s="6">
        <f t="shared" si="43"/>
        <v>0.25795053003533569</v>
      </c>
      <c r="T81" s="2" t="s">
        <v>276</v>
      </c>
      <c r="U81" s="2" t="s">
        <v>210</v>
      </c>
      <c r="V81" s="2" t="s">
        <v>277</v>
      </c>
      <c r="W81" s="2" t="s">
        <v>35</v>
      </c>
    </row>
    <row r="82" spans="1:31">
      <c r="A82" s="2" t="s">
        <v>25</v>
      </c>
      <c r="B82" s="2" t="s">
        <v>273</v>
      </c>
      <c r="C82" s="2" t="s">
        <v>285</v>
      </c>
      <c r="D82" s="2" t="s">
        <v>275</v>
      </c>
      <c r="E82" s="3">
        <v>78</v>
      </c>
      <c r="F82" s="3">
        <v>0</v>
      </c>
      <c r="G82" s="3">
        <v>62</v>
      </c>
      <c r="H82" s="3">
        <v>9</v>
      </c>
      <c r="I82" s="3">
        <v>7</v>
      </c>
      <c r="J82" s="3">
        <v>11</v>
      </c>
      <c r="K82" s="3">
        <v>24</v>
      </c>
      <c r="L82" s="3">
        <v>33</v>
      </c>
      <c r="M82" s="6">
        <f t="shared" si="40"/>
        <v>0</v>
      </c>
      <c r="N82" s="6">
        <f t="shared" si="40"/>
        <v>0.79487179487179482</v>
      </c>
      <c r="O82" s="6">
        <f t="shared" si="40"/>
        <v>0.11538461538461539</v>
      </c>
      <c r="P82" s="6">
        <f t="shared" si="40"/>
        <v>8.9743589743589744E-2</v>
      </c>
      <c r="Q82" s="6">
        <f t="shared" si="41"/>
        <v>0.14102564102564102</v>
      </c>
      <c r="R82" s="6">
        <f t="shared" si="42"/>
        <v>0.30769230769230771</v>
      </c>
      <c r="S82" s="6">
        <f t="shared" si="43"/>
        <v>0.42307692307692307</v>
      </c>
      <c r="T82" s="2" t="s">
        <v>276</v>
      </c>
      <c r="U82" s="2" t="s">
        <v>286</v>
      </c>
      <c r="V82" s="2" t="s">
        <v>277</v>
      </c>
      <c r="W82" s="2" t="s">
        <v>35</v>
      </c>
    </row>
    <row r="83" spans="1:31">
      <c r="A83" s="2" t="s">
        <v>25</v>
      </c>
      <c r="B83" s="2" t="s">
        <v>273</v>
      </c>
      <c r="C83" s="2" t="s">
        <v>287</v>
      </c>
      <c r="D83" s="2" t="s">
        <v>275</v>
      </c>
      <c r="E83" s="3">
        <v>238</v>
      </c>
      <c r="F83" s="3">
        <v>0</v>
      </c>
      <c r="G83" s="3">
        <v>193</v>
      </c>
      <c r="H83" s="3">
        <v>43</v>
      </c>
      <c r="I83" s="3">
        <v>2</v>
      </c>
      <c r="J83" s="3">
        <v>43</v>
      </c>
      <c r="K83" s="3">
        <v>106</v>
      </c>
      <c r="L83" s="3">
        <v>52</v>
      </c>
      <c r="M83" s="6">
        <f t="shared" si="40"/>
        <v>0</v>
      </c>
      <c r="N83" s="6">
        <f t="shared" si="40"/>
        <v>0.81092436974789917</v>
      </c>
      <c r="O83" s="6">
        <f t="shared" si="40"/>
        <v>0.18067226890756302</v>
      </c>
      <c r="P83" s="6">
        <f t="shared" si="40"/>
        <v>8.4033613445378148E-3</v>
      </c>
      <c r="Q83" s="6">
        <f t="shared" si="41"/>
        <v>0.18067226890756302</v>
      </c>
      <c r="R83" s="6">
        <f t="shared" si="42"/>
        <v>0.44537815126050423</v>
      </c>
      <c r="S83" s="6">
        <f t="shared" si="43"/>
        <v>0.21848739495798319</v>
      </c>
      <c r="T83" s="2" t="s">
        <v>276</v>
      </c>
      <c r="U83" s="2" t="s">
        <v>143</v>
      </c>
      <c r="V83" s="2" t="s">
        <v>277</v>
      </c>
      <c r="W83" s="2" t="s">
        <v>35</v>
      </c>
    </row>
    <row r="84" spans="1:31">
      <c r="A84" s="2" t="s">
        <v>25</v>
      </c>
      <c r="B84" s="2" t="s">
        <v>273</v>
      </c>
      <c r="C84" s="2" t="s">
        <v>289</v>
      </c>
      <c r="D84" s="2" t="s">
        <v>275</v>
      </c>
      <c r="E84" s="3">
        <v>164</v>
      </c>
      <c r="F84" s="3">
        <v>0</v>
      </c>
      <c r="G84" s="3">
        <v>134</v>
      </c>
      <c r="H84" s="3">
        <v>26</v>
      </c>
      <c r="I84" s="3">
        <v>4</v>
      </c>
      <c r="J84" s="3">
        <v>26</v>
      </c>
      <c r="K84" s="3">
        <v>52</v>
      </c>
      <c r="L84" s="3">
        <v>53</v>
      </c>
      <c r="M84" s="6">
        <f t="shared" si="40"/>
        <v>0</v>
      </c>
      <c r="N84" s="6">
        <f t="shared" si="40"/>
        <v>0.81707317073170727</v>
      </c>
      <c r="O84" s="6">
        <f t="shared" si="40"/>
        <v>0.15853658536585366</v>
      </c>
      <c r="P84" s="6">
        <f t="shared" si="40"/>
        <v>2.4390243902439025E-2</v>
      </c>
      <c r="Q84" s="6">
        <f t="shared" si="41"/>
        <v>0.15853658536585366</v>
      </c>
      <c r="R84" s="6">
        <f t="shared" si="42"/>
        <v>0.31707317073170732</v>
      </c>
      <c r="S84" s="6">
        <f t="shared" si="43"/>
        <v>0.32317073170731708</v>
      </c>
      <c r="T84" s="2" t="s">
        <v>276</v>
      </c>
      <c r="U84" s="2" t="s">
        <v>291</v>
      </c>
      <c r="V84" s="2" t="s">
        <v>277</v>
      </c>
      <c r="W84" s="2" t="s">
        <v>35</v>
      </c>
    </row>
    <row r="85" spans="1:31">
      <c r="A85" s="2" t="s">
        <v>25</v>
      </c>
      <c r="B85" s="2" t="s">
        <v>273</v>
      </c>
      <c r="C85" s="2" t="s">
        <v>292</v>
      </c>
      <c r="D85" s="2" t="s">
        <v>275</v>
      </c>
      <c r="E85" s="3">
        <v>40</v>
      </c>
      <c r="F85" s="3">
        <v>0</v>
      </c>
      <c r="G85" s="3">
        <v>31</v>
      </c>
      <c r="H85" s="3">
        <v>7</v>
      </c>
      <c r="I85" s="3">
        <v>2</v>
      </c>
      <c r="J85" s="3">
        <v>8</v>
      </c>
      <c r="K85" s="3">
        <v>7</v>
      </c>
      <c r="L85" s="3">
        <v>17</v>
      </c>
      <c r="M85" s="6">
        <f t="shared" si="40"/>
        <v>0</v>
      </c>
      <c r="N85" s="6">
        <f t="shared" si="40"/>
        <v>0.77500000000000002</v>
      </c>
      <c r="O85" s="6">
        <f t="shared" si="40"/>
        <v>0.17499999999999999</v>
      </c>
      <c r="P85" s="6">
        <f t="shared" si="40"/>
        <v>0.05</v>
      </c>
      <c r="Q85" s="6">
        <f t="shared" si="41"/>
        <v>0.2</v>
      </c>
      <c r="R85" s="6">
        <f t="shared" si="42"/>
        <v>0.17499999999999999</v>
      </c>
      <c r="S85" s="6">
        <f t="shared" si="43"/>
        <v>0.42499999999999999</v>
      </c>
      <c r="T85" s="2" t="s">
        <v>276</v>
      </c>
      <c r="U85" s="2" t="s">
        <v>293</v>
      </c>
      <c r="V85" s="2" t="s">
        <v>277</v>
      </c>
      <c r="W85" s="2" t="s">
        <v>35</v>
      </c>
    </row>
    <row r="86" spans="1:31">
      <c r="A86" s="2" t="s">
        <v>25</v>
      </c>
      <c r="B86" s="2" t="s">
        <v>273</v>
      </c>
      <c r="C86" s="2" t="s">
        <v>294</v>
      </c>
      <c r="D86" s="2" t="s">
        <v>275</v>
      </c>
      <c r="E86" s="3">
        <v>50</v>
      </c>
      <c r="F86" s="3">
        <v>0</v>
      </c>
      <c r="G86" s="3">
        <v>42</v>
      </c>
      <c r="H86" s="3">
        <v>6</v>
      </c>
      <c r="I86" s="3">
        <v>2</v>
      </c>
      <c r="J86" s="3">
        <v>6</v>
      </c>
      <c r="K86" s="3">
        <v>8</v>
      </c>
      <c r="L86" s="3">
        <v>22</v>
      </c>
      <c r="M86" s="6">
        <f t="shared" si="40"/>
        <v>0</v>
      </c>
      <c r="N86" s="6">
        <f t="shared" si="40"/>
        <v>0.84</v>
      </c>
      <c r="O86" s="6">
        <f t="shared" si="40"/>
        <v>0.12</v>
      </c>
      <c r="P86" s="6">
        <f t="shared" si="40"/>
        <v>0.04</v>
      </c>
      <c r="Q86" s="6">
        <f t="shared" si="41"/>
        <v>0.12</v>
      </c>
      <c r="R86" s="6">
        <f t="shared" si="42"/>
        <v>0.16</v>
      </c>
      <c r="S86" s="6">
        <f t="shared" si="43"/>
        <v>0.44</v>
      </c>
      <c r="T86" s="2" t="s">
        <v>276</v>
      </c>
      <c r="U86" s="2" t="s">
        <v>295</v>
      </c>
      <c r="V86" s="2" t="s">
        <v>277</v>
      </c>
      <c r="W86" s="2" t="s">
        <v>35</v>
      </c>
    </row>
    <row r="87" spans="1:31">
      <c r="A87" s="2" t="s">
        <v>25</v>
      </c>
      <c r="B87" s="2" t="s">
        <v>273</v>
      </c>
      <c r="C87" s="2" t="s">
        <v>296</v>
      </c>
      <c r="D87" s="2" t="s">
        <v>275</v>
      </c>
      <c r="E87" s="3">
        <v>36</v>
      </c>
      <c r="F87" s="3">
        <v>0</v>
      </c>
      <c r="G87" s="3">
        <v>30</v>
      </c>
      <c r="H87" s="3">
        <v>6</v>
      </c>
      <c r="I87" s="3">
        <v>0</v>
      </c>
      <c r="J87" s="3">
        <v>6</v>
      </c>
      <c r="K87" s="3">
        <v>14</v>
      </c>
      <c r="L87" s="3">
        <v>13</v>
      </c>
      <c r="M87" s="6">
        <f t="shared" si="40"/>
        <v>0</v>
      </c>
      <c r="N87" s="6">
        <f t="shared" si="40"/>
        <v>0.83333333333333337</v>
      </c>
      <c r="O87" s="6">
        <f t="shared" si="40"/>
        <v>0.16666666666666666</v>
      </c>
      <c r="P87" s="6">
        <f t="shared" si="40"/>
        <v>0</v>
      </c>
      <c r="Q87" s="6">
        <f t="shared" si="41"/>
        <v>0.16666666666666666</v>
      </c>
      <c r="R87" s="6">
        <f t="shared" si="42"/>
        <v>0.3888888888888889</v>
      </c>
      <c r="S87" s="6">
        <f t="shared" si="43"/>
        <v>0.3611111111111111</v>
      </c>
      <c r="T87" s="2" t="s">
        <v>276</v>
      </c>
      <c r="U87" s="2" t="s">
        <v>299</v>
      </c>
      <c r="V87" s="2" t="s">
        <v>277</v>
      </c>
      <c r="W87" s="2" t="s">
        <v>35</v>
      </c>
    </row>
    <row r="88" spans="1:31">
      <c r="A88" s="2" t="s">
        <v>25</v>
      </c>
      <c r="B88" s="2" t="s">
        <v>273</v>
      </c>
      <c r="C88" s="2" t="s">
        <v>300</v>
      </c>
      <c r="D88" s="2" t="s">
        <v>275</v>
      </c>
      <c r="E88" s="3">
        <v>40</v>
      </c>
      <c r="F88" s="3">
        <v>1</v>
      </c>
      <c r="G88" s="3">
        <v>38</v>
      </c>
      <c r="H88" s="3">
        <v>0</v>
      </c>
      <c r="I88" s="3">
        <v>1</v>
      </c>
      <c r="J88" s="3">
        <v>1</v>
      </c>
      <c r="K88" s="3">
        <v>4</v>
      </c>
      <c r="L88" s="3">
        <v>27</v>
      </c>
      <c r="M88" s="6">
        <f t="shared" si="40"/>
        <v>2.5000000000000001E-2</v>
      </c>
      <c r="N88" s="6">
        <f t="shared" si="40"/>
        <v>0.95</v>
      </c>
      <c r="O88" s="6">
        <f t="shared" si="40"/>
        <v>0</v>
      </c>
      <c r="P88" s="6">
        <f t="shared" si="40"/>
        <v>2.5000000000000001E-2</v>
      </c>
      <c r="Q88" s="6">
        <f t="shared" si="41"/>
        <v>2.5000000000000001E-2</v>
      </c>
      <c r="R88" s="6">
        <f t="shared" si="42"/>
        <v>0.1</v>
      </c>
      <c r="S88" s="6">
        <f t="shared" si="43"/>
        <v>0.67500000000000004</v>
      </c>
      <c r="T88" s="2" t="s">
        <v>276</v>
      </c>
      <c r="U88" s="2" t="s">
        <v>302</v>
      </c>
      <c r="V88" s="2" t="s">
        <v>277</v>
      </c>
      <c r="W88" s="2" t="s">
        <v>35</v>
      </c>
    </row>
    <row r="89" spans="1:31">
      <c r="A89" s="17" t="s">
        <v>923</v>
      </c>
      <c r="B89" s="18"/>
      <c r="C89" s="18"/>
      <c r="D89" s="18"/>
      <c r="E89" s="3">
        <f t="shared" ref="E89:L89" si="44">SUM(E77:E88)</f>
        <v>2345</v>
      </c>
      <c r="F89" s="3">
        <f t="shared" si="44"/>
        <v>1</v>
      </c>
      <c r="G89" s="3">
        <f t="shared" si="44"/>
        <v>1927</v>
      </c>
      <c r="H89" s="3">
        <f t="shared" si="44"/>
        <v>353</v>
      </c>
      <c r="I89" s="3">
        <f t="shared" si="44"/>
        <v>64</v>
      </c>
      <c r="J89" s="3">
        <f t="shared" si="44"/>
        <v>350</v>
      </c>
      <c r="K89" s="3">
        <f t="shared" si="44"/>
        <v>844</v>
      </c>
      <c r="L89" s="3">
        <f t="shared" si="44"/>
        <v>722</v>
      </c>
      <c r="M89" s="19">
        <f>F89/E89</f>
        <v>4.2643923240938164E-4</v>
      </c>
      <c r="N89" s="20">
        <f>G89/E89</f>
        <v>0.82174840085287848</v>
      </c>
      <c r="O89" s="20">
        <f>H89/E89</f>
        <v>0.15053304904051173</v>
      </c>
      <c r="P89" s="20">
        <f>I89/E89</f>
        <v>2.7292110874200425E-2</v>
      </c>
      <c r="Q89" s="20">
        <f>J89/E89</f>
        <v>0.14925373134328357</v>
      </c>
      <c r="R89" s="20">
        <f>K89/E89</f>
        <v>0.35991471215351811</v>
      </c>
      <c r="S89" s="20">
        <f>L89/E89</f>
        <v>0.30788912579957356</v>
      </c>
      <c r="T89" s="18"/>
      <c r="U89" s="18"/>
      <c r="V89" s="18"/>
      <c r="W89" s="18"/>
      <c r="Y89" s="18"/>
      <c r="Z89" s="18"/>
    </row>
    <row r="90" spans="1:31" s="12" customFormat="1" ht="7.5" customHeight="1"/>
    <row r="91" spans="1:31">
      <c r="A91" s="39" t="s">
        <v>928</v>
      </c>
      <c r="B91" s="39" t="s">
        <v>273</v>
      </c>
      <c r="C91" s="39" t="s">
        <v>274</v>
      </c>
      <c r="D91" s="39" t="s">
        <v>275</v>
      </c>
      <c r="E91" s="40">
        <v>359</v>
      </c>
      <c r="F91" s="40">
        <v>0</v>
      </c>
      <c r="G91" s="40">
        <v>309</v>
      </c>
      <c r="H91" s="40">
        <v>46</v>
      </c>
      <c r="I91" s="40">
        <v>4</v>
      </c>
      <c r="J91" s="40">
        <v>43</v>
      </c>
      <c r="K91" s="40">
        <v>119</v>
      </c>
      <c r="L91" s="40">
        <v>133</v>
      </c>
      <c r="M91" s="6">
        <f t="shared" ref="M91:M102" si="45">F91/$E91</f>
        <v>0</v>
      </c>
      <c r="N91" s="6">
        <f t="shared" ref="N91:N102" si="46">G91/$E91</f>
        <v>0.8607242339832869</v>
      </c>
      <c r="O91" s="6">
        <f t="shared" ref="O91:O102" si="47">H91/$E91</f>
        <v>0.12813370473537605</v>
      </c>
      <c r="P91" s="6">
        <f t="shared" ref="P91:P102" si="48">I91/$E91</f>
        <v>1.1142061281337047E-2</v>
      </c>
      <c r="Q91" s="6">
        <f t="shared" ref="Q91:Q102" si="49">J91/E91</f>
        <v>0.11977715877437325</v>
      </c>
      <c r="R91" s="6">
        <f t="shared" ref="R91:R102" si="50">K91/E91</f>
        <v>0.33147632311977715</v>
      </c>
      <c r="S91" s="6">
        <f t="shared" ref="S91:S102" si="51">L91/E91</f>
        <v>0.37047353760445684</v>
      </c>
      <c r="T91" s="2" t="s">
        <v>276</v>
      </c>
      <c r="U91" s="39" t="s">
        <v>197</v>
      </c>
      <c r="V91" s="39" t="s">
        <v>277</v>
      </c>
      <c r="W91" s="39"/>
      <c r="X91" s="39"/>
      <c r="Y91" s="39"/>
      <c r="Z91" s="39"/>
      <c r="AC91" s="39"/>
      <c r="AD91" s="38"/>
      <c r="AE91" s="38"/>
    </row>
    <row r="92" spans="1:31">
      <c r="A92" s="39" t="s">
        <v>928</v>
      </c>
      <c r="B92" s="39" t="s">
        <v>273</v>
      </c>
      <c r="C92" s="39" t="s">
        <v>134</v>
      </c>
      <c r="D92" s="39" t="s">
        <v>275</v>
      </c>
      <c r="E92" s="40">
        <v>334</v>
      </c>
      <c r="F92" s="40">
        <v>0</v>
      </c>
      <c r="G92" s="40">
        <v>266</v>
      </c>
      <c r="H92" s="40">
        <v>53</v>
      </c>
      <c r="I92" s="40">
        <v>15</v>
      </c>
      <c r="J92" s="40">
        <v>54</v>
      </c>
      <c r="K92" s="40">
        <v>109</v>
      </c>
      <c r="L92" s="40">
        <v>117</v>
      </c>
      <c r="M92" s="6">
        <f t="shared" si="45"/>
        <v>0</v>
      </c>
      <c r="N92" s="6">
        <f t="shared" si="46"/>
        <v>0.79640718562874246</v>
      </c>
      <c r="O92" s="6">
        <f t="shared" si="47"/>
        <v>0.15868263473053892</v>
      </c>
      <c r="P92" s="6">
        <f t="shared" si="48"/>
        <v>4.4910179640718563E-2</v>
      </c>
      <c r="Q92" s="6">
        <f t="shared" si="49"/>
        <v>0.16167664670658682</v>
      </c>
      <c r="R92" s="6">
        <f t="shared" si="50"/>
        <v>0.32634730538922158</v>
      </c>
      <c r="S92" s="6">
        <f t="shared" si="51"/>
        <v>0.35029940119760478</v>
      </c>
      <c r="T92" s="2" t="s">
        <v>276</v>
      </c>
      <c r="U92" s="39" t="s">
        <v>278</v>
      </c>
      <c r="V92" s="39" t="s">
        <v>277</v>
      </c>
      <c r="W92" s="39"/>
      <c r="X92" s="39"/>
      <c r="Y92" s="39"/>
      <c r="Z92" s="39"/>
      <c r="AC92" s="39"/>
      <c r="AD92" s="38"/>
      <c r="AE92" s="38"/>
    </row>
    <row r="93" spans="1:31">
      <c r="A93" s="39" t="s">
        <v>928</v>
      </c>
      <c r="B93" s="39" t="s">
        <v>273</v>
      </c>
      <c r="C93" s="39" t="s">
        <v>279</v>
      </c>
      <c r="D93" s="39" t="s">
        <v>275</v>
      </c>
      <c r="E93" s="40">
        <v>276</v>
      </c>
      <c r="F93" s="40">
        <v>0</v>
      </c>
      <c r="G93" s="40">
        <v>233</v>
      </c>
      <c r="H93" s="40">
        <v>41</v>
      </c>
      <c r="I93" s="40">
        <v>2</v>
      </c>
      <c r="J93" s="40">
        <v>35</v>
      </c>
      <c r="K93" s="40">
        <v>128</v>
      </c>
      <c r="L93" s="40">
        <v>62</v>
      </c>
      <c r="M93" s="6">
        <f t="shared" si="45"/>
        <v>0</v>
      </c>
      <c r="N93" s="6">
        <f t="shared" si="46"/>
        <v>0.84420289855072461</v>
      </c>
      <c r="O93" s="6">
        <f t="shared" si="47"/>
        <v>0.14855072463768115</v>
      </c>
      <c r="P93" s="6">
        <f t="shared" si="48"/>
        <v>7.246376811594203E-3</v>
      </c>
      <c r="Q93" s="6">
        <f t="shared" si="49"/>
        <v>0.12681159420289856</v>
      </c>
      <c r="R93" s="6">
        <f t="shared" si="50"/>
        <v>0.46376811594202899</v>
      </c>
      <c r="S93" s="6">
        <f t="shared" si="51"/>
        <v>0.22463768115942029</v>
      </c>
      <c r="T93" s="2" t="s">
        <v>276</v>
      </c>
      <c r="U93" s="39" t="s">
        <v>281</v>
      </c>
      <c r="V93" s="39" t="s">
        <v>277</v>
      </c>
      <c r="W93" s="39"/>
      <c r="X93" s="39"/>
      <c r="Y93" s="39"/>
      <c r="Z93" s="39"/>
      <c r="AC93" s="39"/>
      <c r="AD93" s="38"/>
      <c r="AE93" s="38"/>
    </row>
    <row r="94" spans="1:31">
      <c r="A94" s="39" t="s">
        <v>928</v>
      </c>
      <c r="B94" s="39" t="s">
        <v>273</v>
      </c>
      <c r="C94" s="39" t="s">
        <v>282</v>
      </c>
      <c r="D94" s="39" t="s">
        <v>275</v>
      </c>
      <c r="E94" s="40">
        <v>231</v>
      </c>
      <c r="F94" s="40">
        <v>0</v>
      </c>
      <c r="G94" s="40">
        <v>177</v>
      </c>
      <c r="H94" s="40">
        <v>50</v>
      </c>
      <c r="I94" s="40">
        <v>4</v>
      </c>
      <c r="J94" s="40">
        <v>43</v>
      </c>
      <c r="K94" s="40">
        <v>80</v>
      </c>
      <c r="L94" s="40">
        <v>50</v>
      </c>
      <c r="M94" s="6">
        <f t="shared" si="45"/>
        <v>0</v>
      </c>
      <c r="N94" s="6">
        <f t="shared" si="46"/>
        <v>0.76623376623376627</v>
      </c>
      <c r="O94" s="6">
        <f t="shared" si="47"/>
        <v>0.21645021645021645</v>
      </c>
      <c r="P94" s="6">
        <f t="shared" si="48"/>
        <v>1.7316017316017316E-2</v>
      </c>
      <c r="Q94" s="6">
        <f t="shared" si="49"/>
        <v>0.18614718614718614</v>
      </c>
      <c r="R94" s="6">
        <f t="shared" si="50"/>
        <v>0.34632034632034631</v>
      </c>
      <c r="S94" s="6">
        <f t="shared" si="51"/>
        <v>0.21645021645021645</v>
      </c>
      <c r="T94" s="2" t="s">
        <v>276</v>
      </c>
      <c r="U94" s="39" t="s">
        <v>205</v>
      </c>
      <c r="V94" s="39" t="s">
        <v>277</v>
      </c>
      <c r="W94" s="39"/>
      <c r="X94" s="39"/>
      <c r="Y94" s="39"/>
      <c r="Z94" s="39"/>
      <c r="AC94" s="39"/>
      <c r="AD94" s="38"/>
      <c r="AE94" s="38"/>
    </row>
    <row r="95" spans="1:31">
      <c r="A95" s="39" t="s">
        <v>928</v>
      </c>
      <c r="B95" s="39" t="s">
        <v>273</v>
      </c>
      <c r="C95" s="39" t="s">
        <v>283</v>
      </c>
      <c r="D95" s="39" t="s">
        <v>275</v>
      </c>
      <c r="E95" s="40">
        <v>562</v>
      </c>
      <c r="F95" s="40">
        <v>0</v>
      </c>
      <c r="G95" s="40">
        <v>438</v>
      </c>
      <c r="H95" s="40">
        <v>112</v>
      </c>
      <c r="I95" s="40">
        <v>12</v>
      </c>
      <c r="J95" s="40">
        <v>106</v>
      </c>
      <c r="K95" s="40">
        <v>225</v>
      </c>
      <c r="L95" s="40">
        <v>134</v>
      </c>
      <c r="M95" s="6">
        <f t="shared" si="45"/>
        <v>0</v>
      </c>
      <c r="N95" s="6">
        <f t="shared" si="46"/>
        <v>0.77935943060498225</v>
      </c>
      <c r="O95" s="6">
        <f t="shared" si="47"/>
        <v>0.199288256227758</v>
      </c>
      <c r="P95" s="6">
        <f t="shared" si="48"/>
        <v>2.1352313167259787E-2</v>
      </c>
      <c r="Q95" s="6">
        <f t="shared" si="49"/>
        <v>0.18861209964412812</v>
      </c>
      <c r="R95" s="6">
        <f t="shared" si="50"/>
        <v>0.40035587188612098</v>
      </c>
      <c r="S95" s="6">
        <f t="shared" si="51"/>
        <v>0.23843416370106763</v>
      </c>
      <c r="T95" s="2" t="s">
        <v>276</v>
      </c>
      <c r="U95" s="39" t="s">
        <v>210</v>
      </c>
      <c r="V95" s="39" t="s">
        <v>277</v>
      </c>
      <c r="W95" s="39"/>
      <c r="X95" s="39"/>
      <c r="Y95" s="39"/>
      <c r="Z95" s="39"/>
      <c r="AC95" s="39"/>
      <c r="AD95" s="38"/>
      <c r="AE95" s="38"/>
    </row>
    <row r="96" spans="1:31">
      <c r="A96" s="39" t="s">
        <v>928</v>
      </c>
      <c r="B96" s="39" t="s">
        <v>273</v>
      </c>
      <c r="C96" s="39" t="s">
        <v>285</v>
      </c>
      <c r="D96" s="39" t="s">
        <v>275</v>
      </c>
      <c r="E96" s="40">
        <v>82</v>
      </c>
      <c r="F96" s="40">
        <v>0</v>
      </c>
      <c r="G96" s="40">
        <v>71</v>
      </c>
      <c r="H96" s="40">
        <v>8</v>
      </c>
      <c r="I96" s="40">
        <v>3</v>
      </c>
      <c r="J96" s="40">
        <v>9</v>
      </c>
      <c r="K96" s="40">
        <v>25</v>
      </c>
      <c r="L96" s="40">
        <v>34</v>
      </c>
      <c r="M96" s="6">
        <f t="shared" si="45"/>
        <v>0</v>
      </c>
      <c r="N96" s="6">
        <f t="shared" si="46"/>
        <v>0.86585365853658536</v>
      </c>
      <c r="O96" s="6">
        <f t="shared" si="47"/>
        <v>9.7560975609756101E-2</v>
      </c>
      <c r="P96" s="6">
        <f t="shared" si="48"/>
        <v>3.6585365853658534E-2</v>
      </c>
      <c r="Q96" s="6">
        <f t="shared" si="49"/>
        <v>0.10975609756097561</v>
      </c>
      <c r="R96" s="6">
        <f t="shared" si="50"/>
        <v>0.3048780487804878</v>
      </c>
      <c r="S96" s="6">
        <f t="shared" si="51"/>
        <v>0.41463414634146339</v>
      </c>
      <c r="T96" s="2" t="s">
        <v>276</v>
      </c>
      <c r="U96" s="39" t="s">
        <v>286</v>
      </c>
      <c r="V96" s="39" t="s">
        <v>277</v>
      </c>
      <c r="W96" s="39"/>
      <c r="X96" s="39"/>
      <c r="Y96" s="39"/>
      <c r="Z96" s="39"/>
      <c r="AC96" s="39"/>
      <c r="AD96" s="38"/>
      <c r="AE96" s="38"/>
    </row>
    <row r="97" spans="1:31">
      <c r="A97" s="39" t="s">
        <v>928</v>
      </c>
      <c r="B97" s="39" t="s">
        <v>273</v>
      </c>
      <c r="C97" s="39" t="s">
        <v>287</v>
      </c>
      <c r="D97" s="39" t="s">
        <v>275</v>
      </c>
      <c r="E97" s="40">
        <v>257</v>
      </c>
      <c r="F97" s="40">
        <v>1</v>
      </c>
      <c r="G97" s="40">
        <v>196</v>
      </c>
      <c r="H97" s="40">
        <v>57</v>
      </c>
      <c r="I97" s="40">
        <v>3</v>
      </c>
      <c r="J97" s="40">
        <v>55</v>
      </c>
      <c r="K97" s="40">
        <v>109</v>
      </c>
      <c r="L97" s="40">
        <v>53</v>
      </c>
      <c r="M97" s="6">
        <f t="shared" si="45"/>
        <v>3.8910505836575876E-3</v>
      </c>
      <c r="N97" s="6">
        <f t="shared" si="46"/>
        <v>0.76264591439688711</v>
      </c>
      <c r="O97" s="6">
        <f t="shared" si="47"/>
        <v>0.22178988326848248</v>
      </c>
      <c r="P97" s="6">
        <f t="shared" si="48"/>
        <v>1.1673151750972763E-2</v>
      </c>
      <c r="Q97" s="6">
        <f t="shared" si="49"/>
        <v>0.2140077821011673</v>
      </c>
      <c r="R97" s="6">
        <f t="shared" si="50"/>
        <v>0.42412451361867703</v>
      </c>
      <c r="S97" s="6">
        <f t="shared" si="51"/>
        <v>0.20622568093385213</v>
      </c>
      <c r="T97" s="2" t="s">
        <v>276</v>
      </c>
      <c r="U97" s="39" t="s">
        <v>143</v>
      </c>
      <c r="V97" s="39" t="s">
        <v>277</v>
      </c>
      <c r="W97" s="39"/>
      <c r="X97" s="39"/>
      <c r="Y97" s="39"/>
      <c r="Z97" s="39"/>
      <c r="AC97" s="39"/>
      <c r="AD97" s="38"/>
      <c r="AE97" s="38"/>
    </row>
    <row r="98" spans="1:31">
      <c r="A98" s="39" t="s">
        <v>928</v>
      </c>
      <c r="B98" s="39" t="s">
        <v>273</v>
      </c>
      <c r="C98" s="39" t="s">
        <v>289</v>
      </c>
      <c r="D98" s="39" t="s">
        <v>275</v>
      </c>
      <c r="E98" s="40">
        <v>224</v>
      </c>
      <c r="F98" s="40">
        <v>0</v>
      </c>
      <c r="G98" s="40">
        <v>174</v>
      </c>
      <c r="H98" s="40">
        <v>43</v>
      </c>
      <c r="I98" s="40">
        <v>7</v>
      </c>
      <c r="J98" s="40">
        <v>43</v>
      </c>
      <c r="K98" s="40">
        <v>89</v>
      </c>
      <c r="L98" s="40">
        <v>60</v>
      </c>
      <c r="M98" s="6">
        <f t="shared" si="45"/>
        <v>0</v>
      </c>
      <c r="N98" s="6">
        <f t="shared" si="46"/>
        <v>0.7767857142857143</v>
      </c>
      <c r="O98" s="6">
        <f t="shared" si="47"/>
        <v>0.19196428571428573</v>
      </c>
      <c r="P98" s="6">
        <f t="shared" si="48"/>
        <v>3.125E-2</v>
      </c>
      <c r="Q98" s="6">
        <f t="shared" si="49"/>
        <v>0.19196428571428573</v>
      </c>
      <c r="R98" s="6">
        <f t="shared" si="50"/>
        <v>0.39732142857142855</v>
      </c>
      <c r="S98" s="6">
        <f t="shared" si="51"/>
        <v>0.26785714285714285</v>
      </c>
      <c r="T98" s="2" t="s">
        <v>276</v>
      </c>
      <c r="U98" s="39" t="s">
        <v>291</v>
      </c>
      <c r="V98" s="39" t="s">
        <v>277</v>
      </c>
      <c r="W98" s="39"/>
      <c r="X98" s="39"/>
      <c r="Y98" s="39"/>
      <c r="Z98" s="39"/>
      <c r="AC98" s="39"/>
      <c r="AD98" s="38"/>
      <c r="AE98" s="38"/>
    </row>
    <row r="99" spans="1:31">
      <c r="A99" s="39" t="s">
        <v>928</v>
      </c>
      <c r="B99" s="39" t="s">
        <v>273</v>
      </c>
      <c r="C99" s="39" t="s">
        <v>1007</v>
      </c>
      <c r="D99" s="39" t="s">
        <v>275</v>
      </c>
      <c r="E99" s="40">
        <v>78</v>
      </c>
      <c r="F99" s="40">
        <v>0</v>
      </c>
      <c r="G99" s="40">
        <v>71</v>
      </c>
      <c r="H99" s="40">
        <v>5</v>
      </c>
      <c r="I99" s="40">
        <v>2</v>
      </c>
      <c r="J99" s="40">
        <v>5</v>
      </c>
      <c r="K99" s="40">
        <v>42</v>
      </c>
      <c r="L99" s="40">
        <v>25</v>
      </c>
      <c r="M99" s="6">
        <f t="shared" si="45"/>
        <v>0</v>
      </c>
      <c r="N99" s="6">
        <f t="shared" si="46"/>
        <v>0.91025641025641024</v>
      </c>
      <c r="O99" s="6">
        <f t="shared" si="47"/>
        <v>6.4102564102564097E-2</v>
      </c>
      <c r="P99" s="6">
        <f t="shared" si="48"/>
        <v>2.564102564102564E-2</v>
      </c>
      <c r="Q99" s="6">
        <f t="shared" si="49"/>
        <v>6.4102564102564097E-2</v>
      </c>
      <c r="R99" s="6">
        <f t="shared" si="50"/>
        <v>0.53846153846153844</v>
      </c>
      <c r="S99" s="6">
        <f t="shared" si="51"/>
        <v>0.32051282051282054</v>
      </c>
      <c r="T99" s="2" t="s">
        <v>276</v>
      </c>
      <c r="U99" s="39" t="s">
        <v>1008</v>
      </c>
      <c r="V99" s="39" t="s">
        <v>277</v>
      </c>
      <c r="W99" s="39"/>
      <c r="X99" s="39"/>
      <c r="Y99" s="39"/>
      <c r="Z99" s="39"/>
      <c r="AC99" s="39"/>
      <c r="AD99" s="38"/>
      <c r="AE99" s="38"/>
    </row>
    <row r="100" spans="1:31">
      <c r="A100" s="39" t="s">
        <v>928</v>
      </c>
      <c r="B100" s="39" t="s">
        <v>273</v>
      </c>
      <c r="C100" s="39" t="s">
        <v>1009</v>
      </c>
      <c r="D100" s="39" t="s">
        <v>275</v>
      </c>
      <c r="E100" s="40">
        <v>16</v>
      </c>
      <c r="F100" s="40">
        <v>0</v>
      </c>
      <c r="G100" s="40">
        <v>15</v>
      </c>
      <c r="H100" s="40">
        <v>1</v>
      </c>
      <c r="I100" s="40">
        <v>0</v>
      </c>
      <c r="J100" s="40">
        <v>1</v>
      </c>
      <c r="K100" s="40">
        <v>7</v>
      </c>
      <c r="L100" s="40">
        <v>6</v>
      </c>
      <c r="M100" s="6">
        <f t="shared" si="45"/>
        <v>0</v>
      </c>
      <c r="N100" s="6">
        <f t="shared" si="46"/>
        <v>0.9375</v>
      </c>
      <c r="O100" s="6">
        <f t="shared" si="47"/>
        <v>6.25E-2</v>
      </c>
      <c r="P100" s="6">
        <f t="shared" si="48"/>
        <v>0</v>
      </c>
      <c r="Q100" s="6">
        <f t="shared" si="49"/>
        <v>6.25E-2</v>
      </c>
      <c r="R100" s="6">
        <f t="shared" si="50"/>
        <v>0.4375</v>
      </c>
      <c r="S100" s="6">
        <f t="shared" si="51"/>
        <v>0.375</v>
      </c>
      <c r="T100" s="2" t="s">
        <v>276</v>
      </c>
      <c r="U100" s="39" t="s">
        <v>1011</v>
      </c>
      <c r="V100" s="39" t="s">
        <v>277</v>
      </c>
      <c r="W100" s="39"/>
      <c r="X100" s="39"/>
      <c r="Y100" s="39"/>
      <c r="Z100" s="39"/>
      <c r="AC100" s="39"/>
      <c r="AD100" s="38"/>
      <c r="AE100" s="38"/>
    </row>
    <row r="101" spans="1:31">
      <c r="A101" s="39" t="s">
        <v>928</v>
      </c>
      <c r="B101" s="39" t="s">
        <v>273</v>
      </c>
      <c r="C101" s="39" t="s">
        <v>292</v>
      </c>
      <c r="D101" s="39" t="s">
        <v>275</v>
      </c>
      <c r="E101" s="40">
        <v>49</v>
      </c>
      <c r="F101" s="40">
        <v>0</v>
      </c>
      <c r="G101" s="40">
        <v>41</v>
      </c>
      <c r="H101" s="40">
        <v>7</v>
      </c>
      <c r="I101" s="40">
        <v>1</v>
      </c>
      <c r="J101" s="40">
        <v>6</v>
      </c>
      <c r="K101" s="40">
        <v>12</v>
      </c>
      <c r="L101" s="40">
        <v>19</v>
      </c>
      <c r="M101" s="6">
        <f t="shared" si="45"/>
        <v>0</v>
      </c>
      <c r="N101" s="6">
        <f t="shared" si="46"/>
        <v>0.83673469387755106</v>
      </c>
      <c r="O101" s="6">
        <f t="shared" si="47"/>
        <v>0.14285714285714285</v>
      </c>
      <c r="P101" s="6">
        <f t="shared" si="48"/>
        <v>2.0408163265306121E-2</v>
      </c>
      <c r="Q101" s="6">
        <f t="shared" si="49"/>
        <v>0.12244897959183673</v>
      </c>
      <c r="R101" s="6">
        <f t="shared" si="50"/>
        <v>0.24489795918367346</v>
      </c>
      <c r="S101" s="6">
        <f t="shared" si="51"/>
        <v>0.38775510204081631</v>
      </c>
      <c r="T101" s="2" t="s">
        <v>276</v>
      </c>
      <c r="U101" s="39" t="s">
        <v>293</v>
      </c>
      <c r="V101" s="39" t="s">
        <v>277</v>
      </c>
      <c r="W101" s="39"/>
      <c r="X101" s="39"/>
      <c r="Y101" s="39"/>
      <c r="Z101" s="39"/>
      <c r="AC101" s="39"/>
      <c r="AD101" s="38"/>
      <c r="AE101" s="38"/>
    </row>
    <row r="102" spans="1:31">
      <c r="A102" s="39" t="s">
        <v>928</v>
      </c>
      <c r="B102" s="39" t="s">
        <v>273</v>
      </c>
      <c r="C102" s="39" t="s">
        <v>294</v>
      </c>
      <c r="D102" s="39" t="s">
        <v>275</v>
      </c>
      <c r="E102" s="40">
        <v>44</v>
      </c>
      <c r="F102" s="40">
        <v>0</v>
      </c>
      <c r="G102" s="40">
        <v>40</v>
      </c>
      <c r="H102" s="40">
        <v>4</v>
      </c>
      <c r="I102" s="40">
        <v>0</v>
      </c>
      <c r="J102" s="40">
        <v>2</v>
      </c>
      <c r="K102" s="40">
        <v>3</v>
      </c>
      <c r="L102" s="40">
        <v>24</v>
      </c>
      <c r="M102" s="6">
        <f t="shared" si="45"/>
        <v>0</v>
      </c>
      <c r="N102" s="6">
        <f t="shared" si="46"/>
        <v>0.90909090909090906</v>
      </c>
      <c r="O102" s="6">
        <f t="shared" si="47"/>
        <v>9.0909090909090912E-2</v>
      </c>
      <c r="P102" s="6">
        <f t="shared" si="48"/>
        <v>0</v>
      </c>
      <c r="Q102" s="6">
        <f t="shared" si="49"/>
        <v>4.5454545454545456E-2</v>
      </c>
      <c r="R102" s="6">
        <f t="shared" si="50"/>
        <v>6.8181818181818177E-2</v>
      </c>
      <c r="S102" s="6">
        <f t="shared" si="51"/>
        <v>0.54545454545454541</v>
      </c>
      <c r="T102" s="2" t="s">
        <v>276</v>
      </c>
      <c r="U102" s="39" t="s">
        <v>295</v>
      </c>
      <c r="V102" s="39" t="s">
        <v>277</v>
      </c>
      <c r="W102" s="39"/>
      <c r="X102" s="39"/>
      <c r="Y102" s="39"/>
      <c r="Z102" s="39"/>
      <c r="AC102" s="39"/>
      <c r="AD102" s="38"/>
      <c r="AE102" s="38"/>
    </row>
    <row r="103" spans="1:31">
      <c r="A103" s="39" t="s">
        <v>928</v>
      </c>
      <c r="B103" s="39" t="s">
        <v>273</v>
      </c>
      <c r="C103" s="39" t="s">
        <v>296</v>
      </c>
      <c r="D103" s="39" t="s">
        <v>275</v>
      </c>
      <c r="E103" s="40">
        <v>37</v>
      </c>
      <c r="F103" s="40">
        <v>0</v>
      </c>
      <c r="G103" s="40">
        <v>30</v>
      </c>
      <c r="H103" s="40">
        <v>7</v>
      </c>
      <c r="I103" s="40">
        <v>0</v>
      </c>
      <c r="J103" s="40">
        <v>6</v>
      </c>
      <c r="K103" s="40">
        <v>8</v>
      </c>
      <c r="L103" s="40">
        <v>16</v>
      </c>
      <c r="M103" s="6">
        <f t="shared" ref="M103:P106" si="52">F103/$E103</f>
        <v>0</v>
      </c>
      <c r="N103" s="6">
        <f t="shared" si="52"/>
        <v>0.81081081081081086</v>
      </c>
      <c r="O103" s="6">
        <f t="shared" si="52"/>
        <v>0.1891891891891892</v>
      </c>
      <c r="P103" s="6">
        <f t="shared" si="52"/>
        <v>0</v>
      </c>
      <c r="Q103" s="6">
        <f>J103/E103</f>
        <v>0.16216216216216217</v>
      </c>
      <c r="R103" s="6">
        <f>K103/E103</f>
        <v>0.21621621621621623</v>
      </c>
      <c r="S103" s="6">
        <f>L103/E103</f>
        <v>0.43243243243243246</v>
      </c>
      <c r="T103" s="2" t="s">
        <v>276</v>
      </c>
      <c r="U103" s="39" t="s">
        <v>299</v>
      </c>
      <c r="V103" s="39" t="s">
        <v>277</v>
      </c>
      <c r="W103" s="39"/>
      <c r="X103" s="39"/>
      <c r="Y103" s="39"/>
      <c r="Z103" s="39"/>
      <c r="AC103" s="39"/>
      <c r="AD103" s="38"/>
      <c r="AE103" s="38"/>
    </row>
    <row r="104" spans="1:31">
      <c r="A104" s="39" t="s">
        <v>928</v>
      </c>
      <c r="B104" s="39" t="s">
        <v>273</v>
      </c>
      <c r="C104" s="39" t="s">
        <v>300</v>
      </c>
      <c r="D104" s="39" t="s">
        <v>275</v>
      </c>
      <c r="E104" s="40">
        <v>56</v>
      </c>
      <c r="F104" s="40">
        <v>0</v>
      </c>
      <c r="G104" s="40">
        <v>55</v>
      </c>
      <c r="H104" s="40">
        <v>0</v>
      </c>
      <c r="I104" s="40">
        <v>1</v>
      </c>
      <c r="J104" s="40">
        <v>1</v>
      </c>
      <c r="K104" s="40">
        <v>5</v>
      </c>
      <c r="L104" s="40">
        <v>37</v>
      </c>
      <c r="M104" s="6">
        <f t="shared" si="52"/>
        <v>0</v>
      </c>
      <c r="N104" s="6">
        <f t="shared" si="52"/>
        <v>0.9821428571428571</v>
      </c>
      <c r="O104" s="6">
        <f t="shared" si="52"/>
        <v>0</v>
      </c>
      <c r="P104" s="6">
        <f t="shared" si="52"/>
        <v>1.7857142857142856E-2</v>
      </c>
      <c r="Q104" s="6">
        <f>J104/E104</f>
        <v>1.7857142857142856E-2</v>
      </c>
      <c r="R104" s="6">
        <f>K104/E104</f>
        <v>8.9285714285714288E-2</v>
      </c>
      <c r="S104" s="6">
        <f>L104/E104</f>
        <v>0.6607142857142857</v>
      </c>
      <c r="T104" s="2" t="s">
        <v>276</v>
      </c>
      <c r="U104" s="39" t="s">
        <v>302</v>
      </c>
      <c r="V104" s="39" t="s">
        <v>277</v>
      </c>
      <c r="W104" s="39"/>
      <c r="X104" s="39"/>
      <c r="Y104" s="39"/>
      <c r="Z104" s="39"/>
      <c r="AC104" s="39"/>
      <c r="AD104" s="38"/>
      <c r="AE104" s="38"/>
    </row>
    <row r="105" spans="1:31">
      <c r="A105" s="39" t="s">
        <v>928</v>
      </c>
      <c r="B105" s="39" t="s">
        <v>273</v>
      </c>
      <c r="C105" s="39" t="s">
        <v>686</v>
      </c>
      <c r="D105" s="39" t="s">
        <v>275</v>
      </c>
      <c r="E105" s="40">
        <v>12</v>
      </c>
      <c r="F105" s="40">
        <v>1</v>
      </c>
      <c r="G105" s="40">
        <v>0</v>
      </c>
      <c r="H105" s="40">
        <v>0</v>
      </c>
      <c r="I105" s="40">
        <v>11</v>
      </c>
      <c r="J105" s="40">
        <v>1</v>
      </c>
      <c r="K105" s="40">
        <v>0</v>
      </c>
      <c r="L105" s="40">
        <v>0</v>
      </c>
      <c r="M105" s="6">
        <f t="shared" si="52"/>
        <v>8.3333333333333329E-2</v>
      </c>
      <c r="N105" s="6">
        <f t="shared" si="52"/>
        <v>0</v>
      </c>
      <c r="O105" s="6">
        <f t="shared" si="52"/>
        <v>0</v>
      </c>
      <c r="P105" s="6">
        <f t="shared" si="52"/>
        <v>0.91666666666666663</v>
      </c>
      <c r="Q105" s="6">
        <f>J105/E105</f>
        <v>8.3333333333333329E-2</v>
      </c>
      <c r="R105" s="6">
        <f>K105/E105</f>
        <v>0</v>
      </c>
      <c r="S105" s="6">
        <f>L105/E105</f>
        <v>0</v>
      </c>
      <c r="T105" s="2" t="s">
        <v>276</v>
      </c>
      <c r="U105" s="39" t="s">
        <v>687</v>
      </c>
      <c r="V105" s="39" t="s">
        <v>277</v>
      </c>
      <c r="W105" s="39"/>
      <c r="X105" s="39"/>
      <c r="Y105" s="39"/>
      <c r="Z105" s="39"/>
      <c r="AC105" s="39"/>
      <c r="AD105" s="38"/>
      <c r="AE105" s="38"/>
    </row>
    <row r="106" spans="1:31">
      <c r="A106" s="39" t="s">
        <v>928</v>
      </c>
      <c r="B106" s="39" t="s">
        <v>273</v>
      </c>
      <c r="C106" s="39" t="s">
        <v>1014</v>
      </c>
      <c r="D106" s="39" t="s">
        <v>275</v>
      </c>
      <c r="E106" s="40">
        <v>27</v>
      </c>
      <c r="F106" s="40">
        <v>0</v>
      </c>
      <c r="G106" s="40">
        <v>17</v>
      </c>
      <c r="H106" s="40">
        <v>1</v>
      </c>
      <c r="I106" s="40">
        <v>9</v>
      </c>
      <c r="J106" s="40">
        <v>6</v>
      </c>
      <c r="K106" s="40">
        <v>3</v>
      </c>
      <c r="L106" s="40">
        <v>14</v>
      </c>
      <c r="M106" s="6">
        <f t="shared" si="52"/>
        <v>0</v>
      </c>
      <c r="N106" s="6">
        <f t="shared" si="52"/>
        <v>0.62962962962962965</v>
      </c>
      <c r="O106" s="6">
        <f t="shared" si="52"/>
        <v>3.7037037037037035E-2</v>
      </c>
      <c r="P106" s="6">
        <f t="shared" si="52"/>
        <v>0.33333333333333331</v>
      </c>
      <c r="Q106" s="6">
        <f>J106/E106</f>
        <v>0.22222222222222221</v>
      </c>
      <c r="R106" s="6">
        <f>K106/E106</f>
        <v>0.1111111111111111</v>
      </c>
      <c r="S106" s="6">
        <f>L106/E106</f>
        <v>0.51851851851851849</v>
      </c>
      <c r="T106" s="2" t="s">
        <v>276</v>
      </c>
      <c r="U106" s="39" t="s">
        <v>1015</v>
      </c>
      <c r="V106" s="39" t="s">
        <v>277</v>
      </c>
      <c r="W106" s="39"/>
      <c r="X106" s="39"/>
      <c r="Y106" s="39"/>
      <c r="Z106" s="39"/>
      <c r="AC106" s="39"/>
      <c r="AD106" s="38"/>
      <c r="AE106" s="38"/>
    </row>
    <row r="107" spans="1:31">
      <c r="A107" s="17" t="s">
        <v>1077</v>
      </c>
      <c r="B107" s="18"/>
      <c r="C107" s="18"/>
      <c r="D107" s="18"/>
      <c r="E107" s="40">
        <f>SUM(E91:E106)</f>
        <v>2644</v>
      </c>
      <c r="F107" s="40">
        <f t="shared" ref="F107:L107" si="53">SUM(F91:F106)</f>
        <v>2</v>
      </c>
      <c r="G107" s="40">
        <f t="shared" si="53"/>
        <v>2133</v>
      </c>
      <c r="H107" s="40">
        <f t="shared" si="53"/>
        <v>435</v>
      </c>
      <c r="I107" s="40">
        <f t="shared" si="53"/>
        <v>74</v>
      </c>
      <c r="J107" s="40">
        <f t="shared" si="53"/>
        <v>416</v>
      </c>
      <c r="K107" s="40">
        <f t="shared" si="53"/>
        <v>964</v>
      </c>
      <c r="L107" s="40">
        <f t="shared" si="53"/>
        <v>784</v>
      </c>
      <c r="M107" s="19">
        <f>F107/E107</f>
        <v>7.5642965204236008E-4</v>
      </c>
      <c r="N107" s="20">
        <f>G107/E107</f>
        <v>0.806732223903177</v>
      </c>
      <c r="O107" s="20">
        <f>H107/E107</f>
        <v>0.16452344931921331</v>
      </c>
      <c r="P107" s="20">
        <f>I107/E107</f>
        <v>2.7987897125567322E-2</v>
      </c>
      <c r="Q107" s="20">
        <f>J107/E107</f>
        <v>0.1573373676248109</v>
      </c>
      <c r="R107" s="20">
        <f>K107/E107</f>
        <v>0.36459909228441756</v>
      </c>
      <c r="S107" s="20">
        <f>L107/E107</f>
        <v>0.29652042360060515</v>
      </c>
      <c r="T107" s="18"/>
      <c r="U107" s="18"/>
      <c r="V107" s="18"/>
      <c r="W107" s="18"/>
      <c r="Y107" s="18"/>
      <c r="Z107" s="18"/>
    </row>
    <row r="108" spans="1:31" s="12" customFormat="1" ht="7.5" customHeight="1"/>
    <row r="109" spans="1:31" s="38" customFormat="1">
      <c r="A109" s="39" t="s">
        <v>1090</v>
      </c>
      <c r="B109" s="39" t="s">
        <v>273</v>
      </c>
      <c r="C109" s="39" t="s">
        <v>274</v>
      </c>
      <c r="D109" s="39" t="s">
        <v>275</v>
      </c>
      <c r="E109" s="40">
        <v>362</v>
      </c>
      <c r="F109" s="40">
        <v>0</v>
      </c>
      <c r="G109" s="40">
        <v>310</v>
      </c>
      <c r="H109" s="40">
        <v>46</v>
      </c>
      <c r="I109" s="40">
        <v>6</v>
      </c>
      <c r="J109" s="40">
        <v>45</v>
      </c>
      <c r="K109" s="40">
        <v>119</v>
      </c>
      <c r="L109" s="40">
        <v>130</v>
      </c>
      <c r="M109" s="40">
        <v>0</v>
      </c>
      <c r="N109" s="40">
        <v>0</v>
      </c>
      <c r="O109" s="40">
        <v>0</v>
      </c>
      <c r="P109" s="39" t="s">
        <v>29</v>
      </c>
      <c r="Q109" s="39" t="s">
        <v>1261</v>
      </c>
      <c r="R109" s="39" t="s">
        <v>72</v>
      </c>
      <c r="S109" s="39" t="s">
        <v>820</v>
      </c>
      <c r="T109" s="39" t="s">
        <v>1262</v>
      </c>
      <c r="U109" s="39" t="s">
        <v>99</v>
      </c>
      <c r="V109" s="39" t="s">
        <v>820</v>
      </c>
      <c r="W109" s="39" t="s">
        <v>29</v>
      </c>
      <c r="X109" s="39" t="s">
        <v>29</v>
      </c>
      <c r="Y109" s="39" t="s">
        <v>820</v>
      </c>
      <c r="Z109" s="39" t="s">
        <v>276</v>
      </c>
      <c r="AA109" s="39" t="s">
        <v>197</v>
      </c>
      <c r="AB109" s="39" t="s">
        <v>277</v>
      </c>
      <c r="AC109" s="39" t="s">
        <v>1096</v>
      </c>
    </row>
    <row r="110" spans="1:31" s="38" customFormat="1">
      <c r="A110" s="39" t="s">
        <v>1090</v>
      </c>
      <c r="B110" s="39" t="s">
        <v>273</v>
      </c>
      <c r="C110" s="39" t="s">
        <v>134</v>
      </c>
      <c r="D110" s="39" t="s">
        <v>275</v>
      </c>
      <c r="E110" s="40">
        <v>350</v>
      </c>
      <c r="F110" s="40">
        <v>0</v>
      </c>
      <c r="G110" s="40">
        <v>274</v>
      </c>
      <c r="H110" s="40">
        <v>62</v>
      </c>
      <c r="I110" s="40">
        <v>14</v>
      </c>
      <c r="J110" s="40">
        <v>67</v>
      </c>
      <c r="K110" s="40">
        <v>125</v>
      </c>
      <c r="L110" s="40">
        <v>109</v>
      </c>
      <c r="M110" s="40">
        <v>0</v>
      </c>
      <c r="N110" s="40">
        <v>0</v>
      </c>
      <c r="O110" s="40">
        <v>0</v>
      </c>
      <c r="P110" s="39" t="s">
        <v>29</v>
      </c>
      <c r="Q110" s="39" t="s">
        <v>1019</v>
      </c>
      <c r="R110" s="39" t="s">
        <v>114</v>
      </c>
      <c r="S110" s="39" t="s">
        <v>53</v>
      </c>
      <c r="T110" s="39" t="s">
        <v>1263</v>
      </c>
      <c r="U110" s="39" t="s">
        <v>241</v>
      </c>
      <c r="V110" s="39" t="s">
        <v>53</v>
      </c>
      <c r="W110" s="39" t="s">
        <v>29</v>
      </c>
      <c r="X110" s="39" t="s">
        <v>29</v>
      </c>
      <c r="Y110" s="39" t="s">
        <v>53</v>
      </c>
      <c r="Z110" s="39" t="s">
        <v>276</v>
      </c>
      <c r="AA110" s="39" t="s">
        <v>278</v>
      </c>
      <c r="AB110" s="39" t="s">
        <v>277</v>
      </c>
      <c r="AC110" s="39" t="s">
        <v>1096</v>
      </c>
    </row>
    <row r="111" spans="1:31" s="38" customFormat="1">
      <c r="A111" s="39" t="s">
        <v>1090</v>
      </c>
      <c r="B111" s="39" t="s">
        <v>273</v>
      </c>
      <c r="C111" s="39" t="s">
        <v>279</v>
      </c>
      <c r="D111" s="39" t="s">
        <v>275</v>
      </c>
      <c r="E111" s="40">
        <v>289</v>
      </c>
      <c r="F111" s="40">
        <v>0</v>
      </c>
      <c r="G111" s="40">
        <v>234</v>
      </c>
      <c r="H111" s="40">
        <v>49</v>
      </c>
      <c r="I111" s="40">
        <v>6</v>
      </c>
      <c r="J111" s="40">
        <v>46</v>
      </c>
      <c r="K111" s="40">
        <v>139</v>
      </c>
      <c r="L111" s="40">
        <v>57</v>
      </c>
      <c r="M111" s="40">
        <v>0</v>
      </c>
      <c r="N111" s="40">
        <v>0</v>
      </c>
      <c r="O111" s="40">
        <v>0</v>
      </c>
      <c r="P111" s="39" t="s">
        <v>29</v>
      </c>
      <c r="Q111" s="39" t="s">
        <v>1264</v>
      </c>
      <c r="R111" s="39" t="s">
        <v>189</v>
      </c>
      <c r="S111" s="39" t="s">
        <v>710</v>
      </c>
      <c r="T111" s="39" t="s">
        <v>1265</v>
      </c>
      <c r="U111" s="39" t="s">
        <v>1266</v>
      </c>
      <c r="V111" s="39" t="s">
        <v>710</v>
      </c>
      <c r="W111" s="39" t="s">
        <v>29</v>
      </c>
      <c r="X111" s="39" t="s">
        <v>29</v>
      </c>
      <c r="Y111" s="39" t="s">
        <v>710</v>
      </c>
      <c r="Z111" s="39" t="s">
        <v>276</v>
      </c>
      <c r="AA111" s="39" t="s">
        <v>281</v>
      </c>
      <c r="AB111" s="39" t="s">
        <v>277</v>
      </c>
      <c r="AC111" s="39" t="s">
        <v>1096</v>
      </c>
    </row>
    <row r="112" spans="1:31" s="38" customFormat="1">
      <c r="A112" s="39" t="s">
        <v>1090</v>
      </c>
      <c r="B112" s="39" t="s">
        <v>273</v>
      </c>
      <c r="C112" s="39" t="s">
        <v>282</v>
      </c>
      <c r="D112" s="39" t="s">
        <v>275</v>
      </c>
      <c r="E112" s="40">
        <v>255</v>
      </c>
      <c r="F112" s="40">
        <v>0</v>
      </c>
      <c r="G112" s="40">
        <v>197</v>
      </c>
      <c r="H112" s="40">
        <v>53</v>
      </c>
      <c r="I112" s="40">
        <v>5</v>
      </c>
      <c r="J112" s="40">
        <v>51</v>
      </c>
      <c r="K112" s="40">
        <v>100</v>
      </c>
      <c r="L112" s="40">
        <v>46</v>
      </c>
      <c r="M112" s="40">
        <v>0</v>
      </c>
      <c r="N112" s="40">
        <v>0</v>
      </c>
      <c r="O112" s="40">
        <v>0</v>
      </c>
      <c r="P112" s="39" t="s">
        <v>29</v>
      </c>
      <c r="Q112" s="39" t="s">
        <v>1267</v>
      </c>
      <c r="R112" s="39" t="s">
        <v>376</v>
      </c>
      <c r="S112" s="39" t="s">
        <v>1056</v>
      </c>
      <c r="T112" s="39" t="s">
        <v>68</v>
      </c>
      <c r="U112" s="39" t="s">
        <v>298</v>
      </c>
      <c r="V112" s="39" t="s">
        <v>1056</v>
      </c>
      <c r="W112" s="39" t="s">
        <v>29</v>
      </c>
      <c r="X112" s="39" t="s">
        <v>29</v>
      </c>
      <c r="Y112" s="39" t="s">
        <v>1056</v>
      </c>
      <c r="Z112" s="39" t="s">
        <v>276</v>
      </c>
      <c r="AA112" s="39" t="s">
        <v>205</v>
      </c>
      <c r="AB112" s="39" t="s">
        <v>277</v>
      </c>
      <c r="AC112" s="39" t="s">
        <v>1096</v>
      </c>
    </row>
    <row r="113" spans="1:29" s="38" customFormat="1">
      <c r="A113" s="39" t="s">
        <v>1090</v>
      </c>
      <c r="B113" s="39" t="s">
        <v>273</v>
      </c>
      <c r="C113" s="39" t="s">
        <v>283</v>
      </c>
      <c r="D113" s="39" t="s">
        <v>275</v>
      </c>
      <c r="E113" s="40">
        <v>607</v>
      </c>
      <c r="F113" s="40">
        <v>0</v>
      </c>
      <c r="G113" s="40">
        <v>479</v>
      </c>
      <c r="H113" s="40">
        <v>117</v>
      </c>
      <c r="I113" s="40">
        <v>11</v>
      </c>
      <c r="J113" s="40">
        <v>109</v>
      </c>
      <c r="K113" s="40">
        <v>226</v>
      </c>
      <c r="L113" s="40">
        <v>160</v>
      </c>
      <c r="M113" s="40">
        <v>0</v>
      </c>
      <c r="N113" s="40">
        <v>0</v>
      </c>
      <c r="O113" s="40">
        <v>0</v>
      </c>
      <c r="P113" s="39" t="s">
        <v>29</v>
      </c>
      <c r="Q113" s="39" t="s">
        <v>1268</v>
      </c>
      <c r="R113" s="39" t="s">
        <v>184</v>
      </c>
      <c r="S113" s="39" t="s">
        <v>1269</v>
      </c>
      <c r="T113" s="39" t="s">
        <v>1270</v>
      </c>
      <c r="U113" s="39" t="s">
        <v>83</v>
      </c>
      <c r="V113" s="39" t="s">
        <v>1269</v>
      </c>
      <c r="W113" s="39" t="s">
        <v>29</v>
      </c>
      <c r="X113" s="39" t="s">
        <v>29</v>
      </c>
      <c r="Y113" s="39" t="s">
        <v>1269</v>
      </c>
      <c r="Z113" s="39" t="s">
        <v>276</v>
      </c>
      <c r="AA113" s="39" t="s">
        <v>210</v>
      </c>
      <c r="AB113" s="39" t="s">
        <v>277</v>
      </c>
      <c r="AC113" s="39" t="s">
        <v>1096</v>
      </c>
    </row>
    <row r="114" spans="1:29" s="38" customFormat="1">
      <c r="A114" s="39" t="s">
        <v>1090</v>
      </c>
      <c r="B114" s="39" t="s">
        <v>273</v>
      </c>
      <c r="C114" s="39" t="s">
        <v>285</v>
      </c>
      <c r="D114" s="39" t="s">
        <v>275</v>
      </c>
      <c r="E114" s="40">
        <v>85</v>
      </c>
      <c r="F114" s="40">
        <v>0</v>
      </c>
      <c r="G114" s="40">
        <v>78</v>
      </c>
      <c r="H114" s="40">
        <v>5</v>
      </c>
      <c r="I114" s="40">
        <v>2</v>
      </c>
      <c r="J114" s="40">
        <v>6</v>
      </c>
      <c r="K114" s="40">
        <v>32</v>
      </c>
      <c r="L114" s="40">
        <v>30</v>
      </c>
      <c r="M114" s="40">
        <v>0</v>
      </c>
      <c r="N114" s="40">
        <v>0</v>
      </c>
      <c r="O114" s="40">
        <v>0</v>
      </c>
      <c r="P114" s="39" t="s">
        <v>29</v>
      </c>
      <c r="Q114" s="39" t="s">
        <v>1271</v>
      </c>
      <c r="R114" s="39" t="s">
        <v>40</v>
      </c>
      <c r="S114" s="39" t="s">
        <v>1130</v>
      </c>
      <c r="T114" s="39" t="s">
        <v>1272</v>
      </c>
      <c r="U114" s="39" t="s">
        <v>56</v>
      </c>
      <c r="V114" s="39" t="s">
        <v>1130</v>
      </c>
      <c r="W114" s="39" t="s">
        <v>29</v>
      </c>
      <c r="X114" s="39" t="s">
        <v>29</v>
      </c>
      <c r="Y114" s="39" t="s">
        <v>1130</v>
      </c>
      <c r="Z114" s="39" t="s">
        <v>276</v>
      </c>
      <c r="AA114" s="39" t="s">
        <v>286</v>
      </c>
      <c r="AB114" s="39" t="s">
        <v>277</v>
      </c>
      <c r="AC114" s="39" t="s">
        <v>1096</v>
      </c>
    </row>
    <row r="115" spans="1:29" s="38" customFormat="1">
      <c r="A115" s="39" t="s">
        <v>1090</v>
      </c>
      <c r="B115" s="39" t="s">
        <v>273</v>
      </c>
      <c r="C115" s="39" t="s">
        <v>287</v>
      </c>
      <c r="D115" s="39" t="s">
        <v>275</v>
      </c>
      <c r="E115" s="40">
        <v>128</v>
      </c>
      <c r="F115" s="40">
        <v>0</v>
      </c>
      <c r="G115" s="40">
        <v>96</v>
      </c>
      <c r="H115" s="40">
        <v>29</v>
      </c>
      <c r="I115" s="40">
        <v>3</v>
      </c>
      <c r="J115" s="40">
        <v>27</v>
      </c>
      <c r="K115" s="40">
        <v>58</v>
      </c>
      <c r="L115" s="40">
        <v>25</v>
      </c>
      <c r="M115" s="40">
        <v>0</v>
      </c>
      <c r="N115" s="40">
        <v>0</v>
      </c>
      <c r="O115" s="40">
        <v>0</v>
      </c>
      <c r="P115" s="39" t="s">
        <v>29</v>
      </c>
      <c r="Q115" s="39" t="s">
        <v>1053</v>
      </c>
      <c r="R115" s="39" t="s">
        <v>170</v>
      </c>
      <c r="S115" s="39" t="s">
        <v>704</v>
      </c>
      <c r="T115" s="39" t="s">
        <v>1273</v>
      </c>
      <c r="U115" s="39" t="s">
        <v>998</v>
      </c>
      <c r="V115" s="39" t="s">
        <v>704</v>
      </c>
      <c r="W115" s="39" t="s">
        <v>29</v>
      </c>
      <c r="X115" s="39" t="s">
        <v>29</v>
      </c>
      <c r="Y115" s="39" t="s">
        <v>704</v>
      </c>
      <c r="Z115" s="39" t="s">
        <v>276</v>
      </c>
      <c r="AA115" s="39" t="s">
        <v>143</v>
      </c>
      <c r="AB115" s="39" t="s">
        <v>277</v>
      </c>
      <c r="AC115" s="39" t="s">
        <v>1096</v>
      </c>
    </row>
    <row r="116" spans="1:29" s="38" customFormat="1">
      <c r="A116" s="39" t="s">
        <v>1090</v>
      </c>
      <c r="B116" s="39" t="s">
        <v>273</v>
      </c>
      <c r="C116" s="39" t="s">
        <v>289</v>
      </c>
      <c r="D116" s="39" t="s">
        <v>275</v>
      </c>
      <c r="E116" s="40">
        <v>261</v>
      </c>
      <c r="F116" s="40">
        <v>0</v>
      </c>
      <c r="G116" s="40">
        <v>220</v>
      </c>
      <c r="H116" s="40">
        <v>33</v>
      </c>
      <c r="I116" s="40">
        <v>8</v>
      </c>
      <c r="J116" s="40">
        <v>35</v>
      </c>
      <c r="K116" s="40">
        <v>108</v>
      </c>
      <c r="L116" s="40">
        <v>73</v>
      </c>
      <c r="M116" s="40">
        <v>0</v>
      </c>
      <c r="N116" s="40">
        <v>0</v>
      </c>
      <c r="O116" s="40">
        <v>0</v>
      </c>
      <c r="P116" s="39" t="s">
        <v>29</v>
      </c>
      <c r="Q116" s="39" t="s">
        <v>1274</v>
      </c>
      <c r="R116" s="39" t="s">
        <v>72</v>
      </c>
      <c r="S116" s="39" t="s">
        <v>1275</v>
      </c>
      <c r="T116" s="39" t="s">
        <v>743</v>
      </c>
      <c r="U116" s="39" t="s">
        <v>658</v>
      </c>
      <c r="V116" s="39" t="s">
        <v>1275</v>
      </c>
      <c r="W116" s="39" t="s">
        <v>29</v>
      </c>
      <c r="X116" s="39" t="s">
        <v>29</v>
      </c>
      <c r="Y116" s="39" t="s">
        <v>1275</v>
      </c>
      <c r="Z116" s="39" t="s">
        <v>276</v>
      </c>
      <c r="AA116" s="39" t="s">
        <v>291</v>
      </c>
      <c r="AB116" s="39" t="s">
        <v>277</v>
      </c>
      <c r="AC116" s="39" t="s">
        <v>1096</v>
      </c>
    </row>
    <row r="117" spans="1:29" s="38" customFormat="1">
      <c r="A117" s="39" t="s">
        <v>1090</v>
      </c>
      <c r="B117" s="39" t="s">
        <v>273</v>
      </c>
      <c r="C117" s="39" t="s">
        <v>1007</v>
      </c>
      <c r="D117" s="39" t="s">
        <v>275</v>
      </c>
      <c r="E117" s="40">
        <v>157</v>
      </c>
      <c r="F117" s="40">
        <v>0</v>
      </c>
      <c r="G117" s="40">
        <v>133</v>
      </c>
      <c r="H117" s="40">
        <v>15</v>
      </c>
      <c r="I117" s="40">
        <v>9</v>
      </c>
      <c r="J117" s="40">
        <v>22</v>
      </c>
      <c r="K117" s="40">
        <v>58</v>
      </c>
      <c r="L117" s="40">
        <v>45</v>
      </c>
      <c r="M117" s="40">
        <v>0</v>
      </c>
      <c r="N117" s="40">
        <v>0</v>
      </c>
      <c r="O117" s="40">
        <v>0</v>
      </c>
      <c r="P117" s="39" t="s">
        <v>29</v>
      </c>
      <c r="Q117" s="39" t="s">
        <v>1276</v>
      </c>
      <c r="R117" s="39" t="s">
        <v>101</v>
      </c>
      <c r="S117" s="39" t="s">
        <v>1277</v>
      </c>
      <c r="T117" s="39" t="s">
        <v>1278</v>
      </c>
      <c r="U117" s="39" t="s">
        <v>83</v>
      </c>
      <c r="V117" s="39" t="s">
        <v>1277</v>
      </c>
      <c r="W117" s="39" t="s">
        <v>29</v>
      </c>
      <c r="X117" s="39" t="s">
        <v>29</v>
      </c>
      <c r="Y117" s="39" t="s">
        <v>1277</v>
      </c>
      <c r="Z117" s="39" t="s">
        <v>276</v>
      </c>
      <c r="AA117" s="39" t="s">
        <v>1008</v>
      </c>
      <c r="AB117" s="39" t="s">
        <v>277</v>
      </c>
      <c r="AC117" s="39" t="s">
        <v>1096</v>
      </c>
    </row>
    <row r="118" spans="1:29" s="38" customFormat="1">
      <c r="A118" s="39" t="s">
        <v>1090</v>
      </c>
      <c r="B118" s="39" t="s">
        <v>273</v>
      </c>
      <c r="C118" s="39" t="s">
        <v>1009</v>
      </c>
      <c r="D118" s="39" t="s">
        <v>275</v>
      </c>
      <c r="E118" s="40">
        <v>31</v>
      </c>
      <c r="F118" s="40">
        <v>0</v>
      </c>
      <c r="G118" s="40">
        <v>27</v>
      </c>
      <c r="H118" s="40">
        <v>4</v>
      </c>
      <c r="I118" s="40">
        <v>0</v>
      </c>
      <c r="J118" s="40">
        <v>2</v>
      </c>
      <c r="K118" s="40">
        <v>13</v>
      </c>
      <c r="L118" s="40">
        <v>12</v>
      </c>
      <c r="M118" s="40">
        <v>0</v>
      </c>
      <c r="N118" s="40">
        <v>0</v>
      </c>
      <c r="O118" s="40">
        <v>0</v>
      </c>
      <c r="P118" s="39" t="s">
        <v>29</v>
      </c>
      <c r="Q118" s="39" t="s">
        <v>1065</v>
      </c>
      <c r="R118" s="39" t="s">
        <v>72</v>
      </c>
      <c r="S118" s="39" t="s">
        <v>29</v>
      </c>
      <c r="T118" s="39" t="s">
        <v>977</v>
      </c>
      <c r="U118" s="39" t="s">
        <v>386</v>
      </c>
      <c r="V118" s="39" t="s">
        <v>29</v>
      </c>
      <c r="W118" s="39" t="s">
        <v>29</v>
      </c>
      <c r="X118" s="39" t="s">
        <v>29</v>
      </c>
      <c r="Y118" s="39" t="s">
        <v>29</v>
      </c>
      <c r="Z118" s="39" t="s">
        <v>276</v>
      </c>
      <c r="AA118" s="39" t="s">
        <v>1011</v>
      </c>
      <c r="AB118" s="39" t="s">
        <v>277</v>
      </c>
      <c r="AC118" s="39" t="s">
        <v>1096</v>
      </c>
    </row>
    <row r="119" spans="1:29" s="38" customFormat="1">
      <c r="A119" s="39" t="s">
        <v>1090</v>
      </c>
      <c r="B119" s="39" t="s">
        <v>273</v>
      </c>
      <c r="C119" s="39" t="s">
        <v>1279</v>
      </c>
      <c r="D119" s="39" t="s">
        <v>275</v>
      </c>
      <c r="E119" s="40">
        <v>145</v>
      </c>
      <c r="F119" s="40">
        <v>3</v>
      </c>
      <c r="G119" s="40">
        <v>114</v>
      </c>
      <c r="H119" s="40">
        <v>24</v>
      </c>
      <c r="I119" s="40">
        <v>4</v>
      </c>
      <c r="J119" s="40">
        <v>24</v>
      </c>
      <c r="K119" s="40">
        <v>65</v>
      </c>
      <c r="L119" s="40">
        <v>23</v>
      </c>
      <c r="M119" s="40">
        <v>0</v>
      </c>
      <c r="N119" s="40">
        <v>0</v>
      </c>
      <c r="O119" s="40">
        <v>0</v>
      </c>
      <c r="P119" s="39" t="s">
        <v>1280</v>
      </c>
      <c r="Q119" s="39" t="s">
        <v>1281</v>
      </c>
      <c r="R119" s="39" t="s">
        <v>189</v>
      </c>
      <c r="S119" s="39" t="s">
        <v>1282</v>
      </c>
      <c r="T119" s="39" t="s">
        <v>1283</v>
      </c>
      <c r="U119" s="39" t="s">
        <v>998</v>
      </c>
      <c r="V119" s="39" t="s">
        <v>1282</v>
      </c>
      <c r="W119" s="39" t="s">
        <v>29</v>
      </c>
      <c r="X119" s="39" t="s">
        <v>29</v>
      </c>
      <c r="Y119" s="39" t="s">
        <v>1282</v>
      </c>
      <c r="Z119" s="39" t="s">
        <v>276</v>
      </c>
      <c r="AA119" s="39" t="s">
        <v>143</v>
      </c>
      <c r="AB119" s="39" t="s">
        <v>277</v>
      </c>
      <c r="AC119" s="39" t="s">
        <v>1096</v>
      </c>
    </row>
    <row r="120" spans="1:29" s="38" customFormat="1">
      <c r="A120" s="39" t="s">
        <v>1090</v>
      </c>
      <c r="B120" s="39" t="s">
        <v>273</v>
      </c>
      <c r="C120" s="39" t="s">
        <v>292</v>
      </c>
      <c r="D120" s="39" t="s">
        <v>275</v>
      </c>
      <c r="E120" s="40">
        <v>46</v>
      </c>
      <c r="F120" s="40">
        <v>0</v>
      </c>
      <c r="G120" s="40">
        <v>40</v>
      </c>
      <c r="H120" s="40">
        <v>6</v>
      </c>
      <c r="I120" s="40">
        <v>0</v>
      </c>
      <c r="J120" s="40">
        <v>6</v>
      </c>
      <c r="K120" s="40">
        <v>9</v>
      </c>
      <c r="L120" s="40">
        <v>20</v>
      </c>
      <c r="M120" s="40">
        <v>0</v>
      </c>
      <c r="N120" s="40">
        <v>0</v>
      </c>
      <c r="O120" s="40">
        <v>0</v>
      </c>
      <c r="P120" s="39" t="s">
        <v>29</v>
      </c>
      <c r="Q120" s="39" t="s">
        <v>1048</v>
      </c>
      <c r="R120" s="39" t="s">
        <v>72</v>
      </c>
      <c r="S120" s="39" t="s">
        <v>29</v>
      </c>
      <c r="T120" s="39" t="s">
        <v>269</v>
      </c>
      <c r="U120" s="39" t="s">
        <v>68</v>
      </c>
      <c r="V120" s="39" t="s">
        <v>29</v>
      </c>
      <c r="W120" s="39" t="s">
        <v>29</v>
      </c>
      <c r="X120" s="39" t="s">
        <v>29</v>
      </c>
      <c r="Y120" s="39" t="s">
        <v>29</v>
      </c>
      <c r="Z120" s="39" t="s">
        <v>276</v>
      </c>
      <c r="AA120" s="39" t="s">
        <v>293</v>
      </c>
      <c r="AB120" s="39" t="s">
        <v>277</v>
      </c>
      <c r="AC120" s="39" t="s">
        <v>1096</v>
      </c>
    </row>
    <row r="121" spans="1:29" s="38" customFormat="1">
      <c r="A121" s="39" t="s">
        <v>1090</v>
      </c>
      <c r="B121" s="39" t="s">
        <v>273</v>
      </c>
      <c r="C121" s="39" t="s">
        <v>294</v>
      </c>
      <c r="D121" s="39" t="s">
        <v>275</v>
      </c>
      <c r="E121" s="40">
        <v>49</v>
      </c>
      <c r="F121" s="40">
        <v>0</v>
      </c>
      <c r="G121" s="40">
        <v>48</v>
      </c>
      <c r="H121" s="40">
        <v>1</v>
      </c>
      <c r="I121" s="40">
        <v>0</v>
      </c>
      <c r="J121" s="40">
        <v>1</v>
      </c>
      <c r="K121" s="40">
        <v>8</v>
      </c>
      <c r="L121" s="40">
        <v>25</v>
      </c>
      <c r="M121" s="40">
        <v>0</v>
      </c>
      <c r="N121" s="40">
        <v>0</v>
      </c>
      <c r="O121" s="40">
        <v>0</v>
      </c>
      <c r="P121" s="39" t="s">
        <v>29</v>
      </c>
      <c r="Q121" s="39" t="s">
        <v>1284</v>
      </c>
      <c r="R121" s="39" t="s">
        <v>960</v>
      </c>
      <c r="S121" s="39" t="s">
        <v>29</v>
      </c>
      <c r="T121" s="39" t="s">
        <v>681</v>
      </c>
      <c r="U121" s="39" t="s">
        <v>261</v>
      </c>
      <c r="V121" s="39" t="s">
        <v>29</v>
      </c>
      <c r="W121" s="39" t="s">
        <v>29</v>
      </c>
      <c r="X121" s="39" t="s">
        <v>29</v>
      </c>
      <c r="Y121" s="39" t="s">
        <v>29</v>
      </c>
      <c r="Z121" s="39" t="s">
        <v>276</v>
      </c>
      <c r="AA121" s="39" t="s">
        <v>295</v>
      </c>
      <c r="AB121" s="39" t="s">
        <v>277</v>
      </c>
      <c r="AC121" s="39" t="s">
        <v>1096</v>
      </c>
    </row>
    <row r="122" spans="1:29" s="38" customFormat="1">
      <c r="A122" s="39" t="s">
        <v>1090</v>
      </c>
      <c r="B122" s="39" t="s">
        <v>273</v>
      </c>
      <c r="C122" s="39" t="s">
        <v>296</v>
      </c>
      <c r="D122" s="39" t="s">
        <v>275</v>
      </c>
      <c r="E122" s="40">
        <v>33</v>
      </c>
      <c r="F122" s="40">
        <v>0</v>
      </c>
      <c r="G122" s="40">
        <v>29</v>
      </c>
      <c r="H122" s="40">
        <v>4</v>
      </c>
      <c r="I122" s="40">
        <v>0</v>
      </c>
      <c r="J122" s="40">
        <v>1</v>
      </c>
      <c r="K122" s="40">
        <v>8</v>
      </c>
      <c r="L122" s="40">
        <v>18</v>
      </c>
      <c r="M122" s="40">
        <v>0</v>
      </c>
      <c r="N122" s="40">
        <v>0</v>
      </c>
      <c r="O122" s="40">
        <v>0</v>
      </c>
      <c r="P122" s="39" t="s">
        <v>29</v>
      </c>
      <c r="Q122" s="39" t="s">
        <v>1233</v>
      </c>
      <c r="R122" s="39" t="s">
        <v>59</v>
      </c>
      <c r="S122" s="39" t="s">
        <v>29</v>
      </c>
      <c r="T122" s="39" t="s">
        <v>675</v>
      </c>
      <c r="U122" s="39" t="s">
        <v>151</v>
      </c>
      <c r="V122" s="39" t="s">
        <v>29</v>
      </c>
      <c r="W122" s="39" t="s">
        <v>29</v>
      </c>
      <c r="X122" s="39" t="s">
        <v>29</v>
      </c>
      <c r="Y122" s="39" t="s">
        <v>29</v>
      </c>
      <c r="Z122" s="39" t="s">
        <v>276</v>
      </c>
      <c r="AA122" s="39" t="s">
        <v>299</v>
      </c>
      <c r="AB122" s="39" t="s">
        <v>277</v>
      </c>
      <c r="AC122" s="39" t="s">
        <v>1096</v>
      </c>
    </row>
    <row r="123" spans="1:29" s="38" customFormat="1">
      <c r="A123" s="39" t="s">
        <v>1090</v>
      </c>
      <c r="B123" s="39" t="s">
        <v>273</v>
      </c>
      <c r="C123" s="39" t="s">
        <v>300</v>
      </c>
      <c r="D123" s="39" t="s">
        <v>275</v>
      </c>
      <c r="E123" s="40">
        <v>56</v>
      </c>
      <c r="F123" s="40">
        <v>1</v>
      </c>
      <c r="G123" s="40">
        <v>53</v>
      </c>
      <c r="H123" s="40">
        <v>0</v>
      </c>
      <c r="I123" s="40">
        <v>2</v>
      </c>
      <c r="J123" s="40">
        <v>1</v>
      </c>
      <c r="K123" s="40">
        <v>5</v>
      </c>
      <c r="L123" s="40">
        <v>35</v>
      </c>
      <c r="M123" s="40">
        <v>0</v>
      </c>
      <c r="N123" s="40">
        <v>0</v>
      </c>
      <c r="O123" s="40">
        <v>0</v>
      </c>
      <c r="P123" s="39" t="s">
        <v>1013</v>
      </c>
      <c r="Q123" s="39" t="s">
        <v>1285</v>
      </c>
      <c r="R123" s="39" t="s">
        <v>29</v>
      </c>
      <c r="S123" s="39" t="s">
        <v>441</v>
      </c>
      <c r="T123" s="39" t="s">
        <v>1013</v>
      </c>
      <c r="U123" s="39" t="s">
        <v>38</v>
      </c>
      <c r="V123" s="39" t="s">
        <v>441</v>
      </c>
      <c r="W123" s="39" t="s">
        <v>29</v>
      </c>
      <c r="X123" s="39" t="s">
        <v>29</v>
      </c>
      <c r="Y123" s="39" t="s">
        <v>441</v>
      </c>
      <c r="Z123" s="39" t="s">
        <v>276</v>
      </c>
      <c r="AA123" s="39" t="s">
        <v>302</v>
      </c>
      <c r="AB123" s="39" t="s">
        <v>277</v>
      </c>
      <c r="AC123" s="39" t="s">
        <v>1096</v>
      </c>
    </row>
    <row r="124" spans="1:29" s="38" customFormat="1">
      <c r="A124" s="39" t="s">
        <v>1090</v>
      </c>
      <c r="B124" s="39" t="s">
        <v>273</v>
      </c>
      <c r="C124" s="39" t="s">
        <v>1014</v>
      </c>
      <c r="D124" s="39" t="s">
        <v>275</v>
      </c>
      <c r="E124" s="40">
        <v>47</v>
      </c>
      <c r="F124" s="40">
        <v>0</v>
      </c>
      <c r="G124" s="40">
        <v>29</v>
      </c>
      <c r="H124" s="40">
        <v>10</v>
      </c>
      <c r="I124" s="40">
        <v>8</v>
      </c>
      <c r="J124" s="40">
        <v>11</v>
      </c>
      <c r="K124" s="40">
        <v>6</v>
      </c>
      <c r="L124" s="40">
        <v>25</v>
      </c>
      <c r="M124" s="40">
        <v>0</v>
      </c>
      <c r="N124" s="40">
        <v>0</v>
      </c>
      <c r="O124" s="40">
        <v>0</v>
      </c>
      <c r="P124" s="39" t="s">
        <v>29</v>
      </c>
      <c r="Q124" s="39" t="s">
        <v>1286</v>
      </c>
      <c r="R124" s="39" t="s">
        <v>376</v>
      </c>
      <c r="S124" s="39" t="s">
        <v>842</v>
      </c>
      <c r="T124" s="39" t="s">
        <v>1287</v>
      </c>
      <c r="U124" s="39" t="s">
        <v>72</v>
      </c>
      <c r="V124" s="39" t="s">
        <v>842</v>
      </c>
      <c r="W124" s="39" t="s">
        <v>29</v>
      </c>
      <c r="X124" s="39" t="s">
        <v>29</v>
      </c>
      <c r="Y124" s="39" t="s">
        <v>842</v>
      </c>
      <c r="Z124" s="39" t="s">
        <v>276</v>
      </c>
      <c r="AA124" s="39" t="s">
        <v>1015</v>
      </c>
      <c r="AB124" s="39" t="s">
        <v>277</v>
      </c>
      <c r="AC124" s="39" t="s">
        <v>1096</v>
      </c>
    </row>
    <row r="125" spans="1:29" s="38" customFormat="1">
      <c r="A125" s="17" t="s">
        <v>1086</v>
      </c>
      <c r="B125" s="18"/>
      <c r="C125" s="18"/>
      <c r="D125" s="18"/>
      <c r="E125" s="40">
        <f>SUM(E109:E124)</f>
        <v>2901</v>
      </c>
      <c r="F125" s="40">
        <f t="shared" ref="F125:L125" si="54">SUM(F109:F124)</f>
        <v>4</v>
      </c>
      <c r="G125" s="40">
        <f t="shared" si="54"/>
        <v>2361</v>
      </c>
      <c r="H125" s="40">
        <f t="shared" si="54"/>
        <v>458</v>
      </c>
      <c r="I125" s="40">
        <f t="shared" si="54"/>
        <v>78</v>
      </c>
      <c r="J125" s="40">
        <f t="shared" si="54"/>
        <v>454</v>
      </c>
      <c r="K125" s="40">
        <f t="shared" si="54"/>
        <v>1079</v>
      </c>
      <c r="L125" s="40">
        <f t="shared" si="54"/>
        <v>833</v>
      </c>
      <c r="M125" s="19">
        <f>F125/E125</f>
        <v>1.3788348845225785E-3</v>
      </c>
      <c r="N125" s="20">
        <f>G125/E125</f>
        <v>0.81385729058945189</v>
      </c>
      <c r="O125" s="20">
        <f>H125/E125</f>
        <v>0.15787659427783524</v>
      </c>
      <c r="P125" s="20">
        <f>I125/E125</f>
        <v>2.688728024819028E-2</v>
      </c>
      <c r="Q125" s="20">
        <f>J125/E125</f>
        <v>0.15649775939331265</v>
      </c>
      <c r="R125" s="20">
        <f>K125/E125</f>
        <v>0.37194071009996554</v>
      </c>
      <c r="S125" s="20">
        <f>L125/E125</f>
        <v>0.28714236470182697</v>
      </c>
      <c r="T125" s="18"/>
      <c r="U125" s="18"/>
      <c r="V125" s="18"/>
      <c r="W125" s="18"/>
      <c r="Y125" s="18"/>
      <c r="Z125" s="18"/>
    </row>
    <row r="126" spans="1:29" s="38" customFormat="1">
      <c r="A126" s="17"/>
      <c r="B126" s="18"/>
      <c r="C126" s="18"/>
      <c r="D126" s="18"/>
      <c r="E126" s="40"/>
      <c r="F126" s="40"/>
      <c r="G126" s="40"/>
      <c r="H126" s="40"/>
      <c r="I126" s="40"/>
      <c r="J126" s="40"/>
      <c r="K126" s="40"/>
      <c r="L126" s="40"/>
      <c r="M126" s="19"/>
      <c r="N126" s="20"/>
      <c r="O126" s="20"/>
      <c r="P126" s="20"/>
      <c r="Q126" s="20"/>
      <c r="R126" s="20"/>
      <c r="S126" s="20"/>
      <c r="T126" s="18"/>
      <c r="U126" s="18"/>
      <c r="V126" s="18"/>
      <c r="W126" s="18"/>
      <c r="Y126" s="18"/>
      <c r="Z126" s="18"/>
    </row>
    <row r="127" spans="1:29" s="38" customFormat="1">
      <c r="A127" s="17"/>
    </row>
    <row r="128" spans="1:29" s="38" customFormat="1">
      <c r="E128" s="38" t="s">
        <v>794</v>
      </c>
      <c r="F128" s="38" t="s">
        <v>795</v>
      </c>
      <c r="G128" s="38" t="s">
        <v>796</v>
      </c>
      <c r="N128" s="46" t="s">
        <v>797</v>
      </c>
      <c r="O128" s="46"/>
      <c r="P128" s="46"/>
      <c r="Q128" s="46" t="s">
        <v>798</v>
      </c>
      <c r="R128" s="46"/>
      <c r="S128" s="46"/>
    </row>
    <row r="129" spans="4:19" s="38" customFormat="1">
      <c r="D129" s="38" t="s">
        <v>799</v>
      </c>
      <c r="E129" s="21">
        <f>N125</f>
        <v>0.81385729058945189</v>
      </c>
      <c r="F129" s="21">
        <f t="shared" ref="F129:G129" si="55">O125</f>
        <v>0.15787659427783524</v>
      </c>
      <c r="G129" s="21">
        <f t="shared" si="55"/>
        <v>2.688728024819028E-2</v>
      </c>
      <c r="N129" s="38" t="s">
        <v>794</v>
      </c>
      <c r="O129" s="38" t="s">
        <v>795</v>
      </c>
      <c r="P129" s="38" t="s">
        <v>796</v>
      </c>
      <c r="Q129" s="38" t="s">
        <v>794</v>
      </c>
      <c r="R129" s="38" t="s">
        <v>795</v>
      </c>
      <c r="S129" s="38" t="s">
        <v>796</v>
      </c>
    </row>
    <row r="130" spans="4:19" s="38" customFormat="1">
      <c r="D130" s="38" t="s">
        <v>800</v>
      </c>
      <c r="E130" s="21">
        <f>Q125</f>
        <v>0.15649775939331265</v>
      </c>
      <c r="F130" s="21">
        <f t="shared" ref="F130:G130" si="56">R125</f>
        <v>0.37194071009996554</v>
      </c>
      <c r="G130" s="21">
        <f t="shared" si="56"/>
        <v>0.28714236470182697</v>
      </c>
      <c r="M130" s="38">
        <v>2019</v>
      </c>
      <c r="N130" s="20">
        <f t="shared" ref="N130:S130" si="57">N14</f>
        <v>0.76583882412569693</v>
      </c>
      <c r="O130" s="20">
        <f t="shared" si="57"/>
        <v>0.19564115560060821</v>
      </c>
      <c r="P130" s="20">
        <f t="shared" si="57"/>
        <v>3.7506335529650277E-2</v>
      </c>
      <c r="Q130" s="20">
        <f t="shared" si="57"/>
        <v>0.1915864166244298</v>
      </c>
      <c r="R130" s="20">
        <f t="shared" si="57"/>
        <v>0.32032437911809425</v>
      </c>
      <c r="S130" s="20">
        <f t="shared" si="57"/>
        <v>0.31424227065382665</v>
      </c>
    </row>
    <row r="131" spans="4:19" s="38" customFormat="1">
      <c r="M131" s="38">
        <v>2020</v>
      </c>
      <c r="N131" s="20">
        <f t="shared" ref="N131:S131" si="58">N30</f>
        <v>0.79037974683544299</v>
      </c>
      <c r="O131" s="20">
        <f t="shared" si="58"/>
        <v>0.17316455696202532</v>
      </c>
      <c r="P131" s="20">
        <f t="shared" si="58"/>
        <v>3.4936708860759495E-2</v>
      </c>
      <c r="Q131" s="20">
        <f t="shared" si="58"/>
        <v>0.17569620253164556</v>
      </c>
      <c r="R131" s="20">
        <f t="shared" si="58"/>
        <v>0.33164556962025316</v>
      </c>
      <c r="S131" s="20">
        <f t="shared" si="58"/>
        <v>0.32354430379746835</v>
      </c>
    </row>
    <row r="132" spans="4:19" s="38" customFormat="1">
      <c r="M132" s="38">
        <v>2021</v>
      </c>
      <c r="N132" s="20">
        <f t="shared" ref="N132:S132" si="59">N46</f>
        <v>0.79876601803512104</v>
      </c>
      <c r="O132" s="20">
        <f t="shared" si="59"/>
        <v>0.15804461319411486</v>
      </c>
      <c r="P132" s="20">
        <f t="shared" si="59"/>
        <v>4.3189368770764118E-2</v>
      </c>
      <c r="Q132" s="20">
        <f t="shared" si="59"/>
        <v>0.17513051732320836</v>
      </c>
      <c r="R132" s="20">
        <f t="shared" si="59"/>
        <v>0.32225913621262459</v>
      </c>
      <c r="S132" s="20">
        <f t="shared" si="59"/>
        <v>0.32083531086853345</v>
      </c>
    </row>
    <row r="133" spans="4:19" s="38" customFormat="1">
      <c r="M133" s="38">
        <v>2022</v>
      </c>
      <c r="N133" s="20">
        <f t="shared" ref="N133:S133" si="60">N61</f>
        <v>0.80939098093909811</v>
      </c>
      <c r="O133" s="20">
        <f t="shared" si="60"/>
        <v>0.15109251510925151</v>
      </c>
      <c r="P133" s="20">
        <f t="shared" si="60"/>
        <v>3.7656903765690378E-2</v>
      </c>
      <c r="Q133" s="20">
        <f t="shared" si="60"/>
        <v>0.16225011622501162</v>
      </c>
      <c r="R133" s="20">
        <f t="shared" si="60"/>
        <v>0.32821943282194327</v>
      </c>
      <c r="S133" s="20">
        <f t="shared" si="60"/>
        <v>0.31706183170618318</v>
      </c>
    </row>
    <row r="134" spans="4:19" s="38" customFormat="1">
      <c r="M134" s="38">
        <v>2023</v>
      </c>
      <c r="N134" s="20">
        <f t="shared" ref="N134:S134" si="61">N75</f>
        <v>0.80784844384303112</v>
      </c>
      <c r="O134" s="20">
        <f t="shared" si="61"/>
        <v>0.15787099684258007</v>
      </c>
      <c r="P134" s="20">
        <f t="shared" si="61"/>
        <v>3.2927379341452415E-2</v>
      </c>
      <c r="Q134" s="20">
        <f t="shared" si="61"/>
        <v>0.16057735678845286</v>
      </c>
      <c r="R134" s="20">
        <f t="shared" si="61"/>
        <v>0.33288227334235454</v>
      </c>
      <c r="S134" s="20">
        <f t="shared" si="61"/>
        <v>0.3175462336490753</v>
      </c>
    </row>
    <row r="135" spans="4:19" s="38" customFormat="1">
      <c r="M135" s="38">
        <v>2024</v>
      </c>
      <c r="N135" s="21">
        <f t="shared" ref="N135:S135" si="62">N89</f>
        <v>0.82174840085287848</v>
      </c>
      <c r="O135" s="21">
        <f t="shared" si="62"/>
        <v>0.15053304904051173</v>
      </c>
      <c r="P135" s="21">
        <f t="shared" si="62"/>
        <v>2.7292110874200425E-2</v>
      </c>
      <c r="Q135" s="21">
        <f t="shared" si="62"/>
        <v>0.14925373134328357</v>
      </c>
      <c r="R135" s="21">
        <f t="shared" si="62"/>
        <v>0.35991471215351811</v>
      </c>
      <c r="S135" s="21">
        <f t="shared" si="62"/>
        <v>0.30788912579957356</v>
      </c>
    </row>
    <row r="136" spans="4:19" s="38" customFormat="1">
      <c r="M136" s="38">
        <v>2025</v>
      </c>
      <c r="N136" s="21">
        <f t="shared" ref="N136:S136" si="63">N107</f>
        <v>0.806732223903177</v>
      </c>
      <c r="O136" s="21">
        <f t="shared" si="63"/>
        <v>0.16452344931921331</v>
      </c>
      <c r="P136" s="21">
        <f t="shared" si="63"/>
        <v>2.7987897125567322E-2</v>
      </c>
      <c r="Q136" s="21">
        <f t="shared" si="63"/>
        <v>0.1573373676248109</v>
      </c>
      <c r="R136" s="21">
        <f t="shared" si="63"/>
        <v>0.36459909228441756</v>
      </c>
      <c r="S136" s="21">
        <f t="shared" si="63"/>
        <v>0.29652042360060515</v>
      </c>
    </row>
    <row r="137" spans="4:19" s="38" customFormat="1">
      <c r="M137" s="38">
        <v>2026</v>
      </c>
      <c r="N137" s="21">
        <f>N125</f>
        <v>0.81385729058945189</v>
      </c>
      <c r="O137" s="21">
        <f t="shared" ref="O137:S137" si="64">O125</f>
        <v>0.15787659427783524</v>
      </c>
      <c r="P137" s="21">
        <f t="shared" si="64"/>
        <v>2.688728024819028E-2</v>
      </c>
      <c r="Q137" s="21">
        <f t="shared" si="64"/>
        <v>0.15649775939331265</v>
      </c>
      <c r="R137" s="21">
        <f t="shared" si="64"/>
        <v>0.37194071009996554</v>
      </c>
      <c r="S137" s="21">
        <f t="shared" si="64"/>
        <v>0.28714236470182697</v>
      </c>
    </row>
    <row r="138" spans="4:19">
      <c r="M138" s="38"/>
      <c r="N138" s="38"/>
      <c r="O138" s="38"/>
      <c r="P138" s="38"/>
      <c r="Q138" s="38"/>
      <c r="R138" s="38"/>
      <c r="S138" s="38"/>
    </row>
  </sheetData>
  <mergeCells count="2">
    <mergeCell ref="N128:P128"/>
    <mergeCell ref="Q128:S12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0E83-3BD1-4E7C-89A1-293908C5223E}">
  <dimension ref="A1:Z67"/>
  <sheetViews>
    <sheetView topLeftCell="A51" workbookViewId="0">
      <selection activeCell="H28" sqref="H28"/>
    </sheetView>
  </sheetViews>
  <sheetFormatPr defaultColWidth="9.140625" defaultRowHeight="12.75"/>
  <cols>
    <col min="1" max="19" width="9.140625" customWidth="1"/>
    <col min="20" max="22" width="0" hidden="1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>
      <c r="A2" t="s">
        <v>669</v>
      </c>
      <c r="B2" t="s">
        <v>471</v>
      </c>
      <c r="C2" t="s">
        <v>472</v>
      </c>
      <c r="D2" t="s">
        <v>473</v>
      </c>
      <c r="E2">
        <v>147</v>
      </c>
      <c r="F2">
        <v>103</v>
      </c>
      <c r="G2">
        <v>28</v>
      </c>
      <c r="H2">
        <v>9</v>
      </c>
      <c r="I2">
        <v>7</v>
      </c>
      <c r="J2">
        <v>8</v>
      </c>
      <c r="K2">
        <v>4</v>
      </c>
      <c r="L2">
        <v>22</v>
      </c>
      <c r="M2" s="9">
        <f t="shared" ref="M2:M33" si="0">F2/E2</f>
        <v>0.70068027210884354</v>
      </c>
      <c r="N2" s="9">
        <f t="shared" ref="N2:N33" si="1">G2/E2</f>
        <v>0.19047619047619047</v>
      </c>
      <c r="O2" s="9">
        <f t="shared" ref="O2:O33" si="2">H2/E2</f>
        <v>6.1224489795918366E-2</v>
      </c>
      <c r="P2" s="9">
        <f t="shared" ref="P2:P33" si="3">I2/E2</f>
        <v>4.7619047619047616E-2</v>
      </c>
      <c r="Q2" s="9">
        <f t="shared" ref="Q2:Q33" si="4">J2/E2</f>
        <v>5.4421768707482991E-2</v>
      </c>
      <c r="R2" s="9">
        <f t="shared" ref="R2:R33" si="5">K2/E2</f>
        <v>2.7210884353741496E-2</v>
      </c>
      <c r="S2" s="9">
        <f t="shared" ref="S2:S33" si="6">L2/E2</f>
        <v>0.14965986394557823</v>
      </c>
      <c r="T2" s="9" t="s">
        <v>29</v>
      </c>
      <c r="U2" s="9" t="s">
        <v>29</v>
      </c>
      <c r="V2" s="9" t="s">
        <v>78</v>
      </c>
      <c r="W2" t="s">
        <v>475</v>
      </c>
      <c r="X2" t="s">
        <v>476</v>
      </c>
      <c r="Y2" t="s">
        <v>475</v>
      </c>
      <c r="Z2" t="s">
        <v>791</v>
      </c>
    </row>
    <row r="3" spans="1:26">
      <c r="A3" t="s">
        <v>669</v>
      </c>
      <c r="B3" t="s">
        <v>471</v>
      </c>
      <c r="C3" t="s">
        <v>477</v>
      </c>
      <c r="D3" t="s">
        <v>473</v>
      </c>
      <c r="E3">
        <v>46</v>
      </c>
      <c r="F3">
        <v>43</v>
      </c>
      <c r="G3">
        <v>3</v>
      </c>
      <c r="H3">
        <v>0</v>
      </c>
      <c r="I3">
        <v>0</v>
      </c>
      <c r="J3">
        <v>0</v>
      </c>
      <c r="K3">
        <v>0</v>
      </c>
      <c r="L3">
        <v>2</v>
      </c>
      <c r="M3" s="9">
        <f t="shared" si="0"/>
        <v>0.93478260869565222</v>
      </c>
      <c r="N3" s="9">
        <f t="shared" si="1"/>
        <v>6.5217391304347824E-2</v>
      </c>
      <c r="O3" s="9">
        <f t="shared" si="2"/>
        <v>0</v>
      </c>
      <c r="P3" s="9">
        <f t="shared" si="3"/>
        <v>0</v>
      </c>
      <c r="Q3" s="9">
        <f t="shared" si="4"/>
        <v>0</v>
      </c>
      <c r="R3" s="9">
        <f t="shared" si="5"/>
        <v>0</v>
      </c>
      <c r="S3" s="9">
        <f t="shared" si="6"/>
        <v>4.3478260869565216E-2</v>
      </c>
      <c r="T3" s="9" t="s">
        <v>29</v>
      </c>
      <c r="U3" s="9" t="s">
        <v>29</v>
      </c>
      <c r="V3" s="9" t="s">
        <v>29</v>
      </c>
      <c r="W3" t="s">
        <v>475</v>
      </c>
      <c r="X3" t="s">
        <v>478</v>
      </c>
      <c r="Y3" t="s">
        <v>475</v>
      </c>
      <c r="Z3" t="s">
        <v>791</v>
      </c>
    </row>
    <row r="4" spans="1:26">
      <c r="A4" t="s">
        <v>669</v>
      </c>
      <c r="B4" t="s">
        <v>471</v>
      </c>
      <c r="C4" t="s">
        <v>479</v>
      </c>
      <c r="D4" t="s">
        <v>473</v>
      </c>
      <c r="E4">
        <v>50</v>
      </c>
      <c r="F4">
        <v>36</v>
      </c>
      <c r="G4">
        <v>11</v>
      </c>
      <c r="H4">
        <v>1</v>
      </c>
      <c r="I4">
        <v>2</v>
      </c>
      <c r="J4">
        <v>2</v>
      </c>
      <c r="K4">
        <v>0</v>
      </c>
      <c r="L4">
        <v>10</v>
      </c>
      <c r="M4" s="9">
        <f t="shared" si="0"/>
        <v>0.72</v>
      </c>
      <c r="N4" s="9">
        <f t="shared" si="1"/>
        <v>0.22</v>
      </c>
      <c r="O4" s="9">
        <f t="shared" si="2"/>
        <v>0.02</v>
      </c>
      <c r="P4" s="9">
        <f t="shared" si="3"/>
        <v>0.04</v>
      </c>
      <c r="Q4" s="9">
        <f t="shared" si="4"/>
        <v>0.04</v>
      </c>
      <c r="R4" s="9">
        <f t="shared" si="5"/>
        <v>0</v>
      </c>
      <c r="S4" s="9">
        <f t="shared" si="6"/>
        <v>0.2</v>
      </c>
      <c r="T4" s="9" t="s">
        <v>29</v>
      </c>
      <c r="U4" s="9" t="s">
        <v>29</v>
      </c>
      <c r="V4" s="9" t="s">
        <v>53</v>
      </c>
      <c r="W4" t="s">
        <v>475</v>
      </c>
      <c r="X4" t="s">
        <v>480</v>
      </c>
      <c r="Y4" t="s">
        <v>475</v>
      </c>
      <c r="Z4" t="s">
        <v>791</v>
      </c>
    </row>
    <row r="5" spans="1:26">
      <c r="A5" t="s">
        <v>669</v>
      </c>
      <c r="B5" t="s">
        <v>471</v>
      </c>
      <c r="C5" t="s">
        <v>481</v>
      </c>
      <c r="D5" t="s">
        <v>473</v>
      </c>
      <c r="E5">
        <v>145</v>
      </c>
      <c r="F5">
        <v>114</v>
      </c>
      <c r="G5">
        <v>25</v>
      </c>
      <c r="H5">
        <v>4</v>
      </c>
      <c r="I5">
        <v>2</v>
      </c>
      <c r="J5">
        <v>5</v>
      </c>
      <c r="K5">
        <v>7</v>
      </c>
      <c r="L5">
        <v>13</v>
      </c>
      <c r="M5" s="9">
        <f t="shared" si="0"/>
        <v>0.78620689655172415</v>
      </c>
      <c r="N5" s="9">
        <f t="shared" si="1"/>
        <v>0.17241379310344829</v>
      </c>
      <c r="O5" s="9">
        <f t="shared" si="2"/>
        <v>2.7586206896551724E-2</v>
      </c>
      <c r="P5" s="9">
        <f t="shared" si="3"/>
        <v>1.3793103448275862E-2</v>
      </c>
      <c r="Q5" s="9">
        <f t="shared" si="4"/>
        <v>3.4482758620689655E-2</v>
      </c>
      <c r="R5" s="9">
        <f t="shared" si="5"/>
        <v>4.8275862068965517E-2</v>
      </c>
      <c r="S5" s="9">
        <f t="shared" si="6"/>
        <v>8.9655172413793102E-2</v>
      </c>
      <c r="T5" s="9" t="s">
        <v>29</v>
      </c>
      <c r="U5" s="9" t="s">
        <v>29</v>
      </c>
      <c r="V5" s="9" t="s">
        <v>802</v>
      </c>
      <c r="W5" t="s">
        <v>475</v>
      </c>
      <c r="X5" t="s">
        <v>482</v>
      </c>
      <c r="Y5" t="s">
        <v>475</v>
      </c>
      <c r="Z5" t="s">
        <v>791</v>
      </c>
    </row>
    <row r="6" spans="1:26">
      <c r="A6" t="s">
        <v>669</v>
      </c>
      <c r="B6" t="s">
        <v>471</v>
      </c>
      <c r="C6" t="s">
        <v>483</v>
      </c>
      <c r="D6" t="s">
        <v>473</v>
      </c>
      <c r="E6">
        <v>19</v>
      </c>
      <c r="F6">
        <v>14</v>
      </c>
      <c r="G6">
        <v>4</v>
      </c>
      <c r="H6">
        <v>1</v>
      </c>
      <c r="I6">
        <v>0</v>
      </c>
      <c r="J6">
        <v>0</v>
      </c>
      <c r="K6">
        <v>0</v>
      </c>
      <c r="L6">
        <v>2</v>
      </c>
      <c r="M6" s="9">
        <f t="shared" si="0"/>
        <v>0.73684210526315785</v>
      </c>
      <c r="N6" s="9">
        <f t="shared" si="1"/>
        <v>0.21052631578947367</v>
      </c>
      <c r="O6" s="9">
        <f t="shared" si="2"/>
        <v>5.2631578947368418E-2</v>
      </c>
      <c r="P6" s="9">
        <f t="shared" si="3"/>
        <v>0</v>
      </c>
      <c r="Q6" s="9">
        <f t="shared" si="4"/>
        <v>0</v>
      </c>
      <c r="R6" s="9">
        <f t="shared" si="5"/>
        <v>0</v>
      </c>
      <c r="S6" s="9">
        <f t="shared" si="6"/>
        <v>0.10526315789473684</v>
      </c>
      <c r="T6" s="9" t="s">
        <v>29</v>
      </c>
      <c r="U6" s="9" t="s">
        <v>29</v>
      </c>
      <c r="V6" s="9" t="s">
        <v>29</v>
      </c>
      <c r="W6" t="s">
        <v>475</v>
      </c>
      <c r="X6" t="s">
        <v>484</v>
      </c>
      <c r="Y6" t="s">
        <v>475</v>
      </c>
      <c r="Z6" t="s">
        <v>791</v>
      </c>
    </row>
    <row r="7" spans="1:26">
      <c r="A7" t="s">
        <v>669</v>
      </c>
      <c r="B7" t="s">
        <v>471</v>
      </c>
      <c r="C7" t="s">
        <v>485</v>
      </c>
      <c r="D7" t="s">
        <v>473</v>
      </c>
      <c r="E7">
        <v>149</v>
      </c>
      <c r="F7">
        <v>116</v>
      </c>
      <c r="G7">
        <v>22</v>
      </c>
      <c r="H7">
        <v>2</v>
      </c>
      <c r="I7">
        <v>9</v>
      </c>
      <c r="J7">
        <v>4</v>
      </c>
      <c r="K7">
        <v>5</v>
      </c>
      <c r="L7">
        <v>12</v>
      </c>
      <c r="M7" s="9">
        <f t="shared" si="0"/>
        <v>0.77852348993288589</v>
      </c>
      <c r="N7" s="9">
        <f t="shared" si="1"/>
        <v>0.1476510067114094</v>
      </c>
      <c r="O7" s="9">
        <f t="shared" si="2"/>
        <v>1.3422818791946308E-2</v>
      </c>
      <c r="P7" s="9">
        <f t="shared" si="3"/>
        <v>6.0402684563758392E-2</v>
      </c>
      <c r="Q7" s="9">
        <f t="shared" si="4"/>
        <v>2.6845637583892617E-2</v>
      </c>
      <c r="R7" s="9">
        <f t="shared" si="5"/>
        <v>3.3557046979865772E-2</v>
      </c>
      <c r="S7" s="9">
        <f t="shared" si="6"/>
        <v>8.0536912751677847E-2</v>
      </c>
      <c r="T7" s="9" t="s">
        <v>29</v>
      </c>
      <c r="U7" s="9" t="s">
        <v>29</v>
      </c>
      <c r="V7" s="9" t="s">
        <v>803</v>
      </c>
      <c r="W7" t="s">
        <v>475</v>
      </c>
      <c r="X7" t="s">
        <v>486</v>
      </c>
      <c r="Y7" t="s">
        <v>475</v>
      </c>
      <c r="Z7" t="s">
        <v>791</v>
      </c>
    </row>
    <row r="8" spans="1:26">
      <c r="A8" t="s">
        <v>669</v>
      </c>
      <c r="B8" t="s">
        <v>471</v>
      </c>
      <c r="C8" t="s">
        <v>487</v>
      </c>
      <c r="D8" t="s">
        <v>473</v>
      </c>
      <c r="E8">
        <v>106</v>
      </c>
      <c r="F8">
        <v>81</v>
      </c>
      <c r="G8">
        <v>16</v>
      </c>
      <c r="H8">
        <v>6</v>
      </c>
      <c r="I8">
        <v>3</v>
      </c>
      <c r="J8">
        <v>5</v>
      </c>
      <c r="K8">
        <v>6</v>
      </c>
      <c r="L8">
        <v>5</v>
      </c>
      <c r="M8" s="9">
        <f t="shared" si="0"/>
        <v>0.76415094339622647</v>
      </c>
      <c r="N8" s="9">
        <f t="shared" si="1"/>
        <v>0.15094339622641509</v>
      </c>
      <c r="O8" s="9">
        <f t="shared" si="2"/>
        <v>5.6603773584905662E-2</v>
      </c>
      <c r="P8" s="9">
        <f t="shared" si="3"/>
        <v>2.8301886792452831E-2</v>
      </c>
      <c r="Q8" s="9">
        <f t="shared" si="4"/>
        <v>4.716981132075472E-2</v>
      </c>
      <c r="R8" s="9">
        <f t="shared" si="5"/>
        <v>5.6603773584905662E-2</v>
      </c>
      <c r="S8" s="9">
        <f t="shared" si="6"/>
        <v>4.716981132075472E-2</v>
      </c>
      <c r="T8" s="9" t="s">
        <v>29</v>
      </c>
      <c r="U8" s="9" t="s">
        <v>29</v>
      </c>
      <c r="V8" s="9" t="s">
        <v>204</v>
      </c>
      <c r="W8" t="s">
        <v>475</v>
      </c>
      <c r="X8" t="s">
        <v>489</v>
      </c>
      <c r="Y8" t="s">
        <v>475</v>
      </c>
      <c r="Z8" t="s">
        <v>791</v>
      </c>
    </row>
    <row r="9" spans="1:26">
      <c r="A9" t="s">
        <v>669</v>
      </c>
      <c r="B9" t="s">
        <v>471</v>
      </c>
      <c r="C9" t="s">
        <v>490</v>
      </c>
      <c r="D9" t="s">
        <v>473</v>
      </c>
      <c r="E9">
        <v>30</v>
      </c>
      <c r="F9">
        <v>21</v>
      </c>
      <c r="G9">
        <v>7</v>
      </c>
      <c r="H9">
        <v>2</v>
      </c>
      <c r="I9">
        <v>0</v>
      </c>
      <c r="J9">
        <v>2</v>
      </c>
      <c r="K9">
        <v>1</v>
      </c>
      <c r="L9">
        <v>3</v>
      </c>
      <c r="M9" s="9">
        <f t="shared" si="0"/>
        <v>0.7</v>
      </c>
      <c r="N9" s="9">
        <f t="shared" si="1"/>
        <v>0.23333333333333334</v>
      </c>
      <c r="O9" s="9">
        <f t="shared" si="2"/>
        <v>6.6666666666666666E-2</v>
      </c>
      <c r="P9" s="9">
        <f t="shared" si="3"/>
        <v>0</v>
      </c>
      <c r="Q9" s="9">
        <f t="shared" si="4"/>
        <v>6.6666666666666666E-2</v>
      </c>
      <c r="R9" s="9">
        <f t="shared" si="5"/>
        <v>3.3333333333333333E-2</v>
      </c>
      <c r="S9" s="9">
        <f t="shared" si="6"/>
        <v>0.1</v>
      </c>
      <c r="T9" s="9" t="s">
        <v>29</v>
      </c>
      <c r="U9" s="9" t="s">
        <v>29</v>
      </c>
      <c r="V9" s="9" t="s">
        <v>29</v>
      </c>
      <c r="W9" t="s">
        <v>475</v>
      </c>
      <c r="X9" t="s">
        <v>491</v>
      </c>
      <c r="Y9" t="s">
        <v>475</v>
      </c>
      <c r="Z9" t="s">
        <v>791</v>
      </c>
    </row>
    <row r="10" spans="1:26">
      <c r="A10" t="s">
        <v>669</v>
      </c>
      <c r="B10" t="s">
        <v>471</v>
      </c>
      <c r="C10" t="s">
        <v>492</v>
      </c>
      <c r="D10" t="s">
        <v>473</v>
      </c>
      <c r="E10">
        <v>78</v>
      </c>
      <c r="F10">
        <v>65</v>
      </c>
      <c r="G10">
        <v>12</v>
      </c>
      <c r="H10">
        <v>1</v>
      </c>
      <c r="I10">
        <v>0</v>
      </c>
      <c r="J10">
        <v>1</v>
      </c>
      <c r="K10">
        <v>1</v>
      </c>
      <c r="L10">
        <v>4</v>
      </c>
      <c r="M10" s="9">
        <f t="shared" si="0"/>
        <v>0.83333333333333337</v>
      </c>
      <c r="N10" s="9">
        <f t="shared" si="1"/>
        <v>0.15384615384615385</v>
      </c>
      <c r="O10" s="9">
        <f t="shared" si="2"/>
        <v>1.282051282051282E-2</v>
      </c>
      <c r="P10" s="9">
        <f t="shared" si="3"/>
        <v>0</v>
      </c>
      <c r="Q10" s="9">
        <f t="shared" si="4"/>
        <v>1.282051282051282E-2</v>
      </c>
      <c r="R10" s="9">
        <f t="shared" si="5"/>
        <v>1.282051282051282E-2</v>
      </c>
      <c r="S10" s="9">
        <f t="shared" si="6"/>
        <v>5.128205128205128E-2</v>
      </c>
      <c r="T10" s="9" t="s">
        <v>29</v>
      </c>
      <c r="U10" s="9" t="s">
        <v>29</v>
      </c>
      <c r="V10" s="9" t="s">
        <v>29</v>
      </c>
      <c r="W10" t="s">
        <v>475</v>
      </c>
      <c r="X10" t="s">
        <v>493</v>
      </c>
      <c r="Y10" t="s">
        <v>475</v>
      </c>
      <c r="Z10" t="s">
        <v>791</v>
      </c>
    </row>
    <row r="11" spans="1:26">
      <c r="A11" t="s">
        <v>669</v>
      </c>
      <c r="B11" t="s">
        <v>471</v>
      </c>
      <c r="C11" t="s">
        <v>494</v>
      </c>
      <c r="D11" t="s">
        <v>473</v>
      </c>
      <c r="E11">
        <v>36</v>
      </c>
      <c r="F11">
        <v>29</v>
      </c>
      <c r="G11">
        <v>4</v>
      </c>
      <c r="H11">
        <v>2</v>
      </c>
      <c r="I11">
        <v>1</v>
      </c>
      <c r="J11">
        <v>2</v>
      </c>
      <c r="K11">
        <v>2</v>
      </c>
      <c r="L11">
        <v>1</v>
      </c>
      <c r="M11" s="9">
        <f t="shared" si="0"/>
        <v>0.80555555555555558</v>
      </c>
      <c r="N11" s="9">
        <f t="shared" si="1"/>
        <v>0.1111111111111111</v>
      </c>
      <c r="O11" s="9">
        <f t="shared" si="2"/>
        <v>5.5555555555555552E-2</v>
      </c>
      <c r="P11" s="9">
        <f t="shared" si="3"/>
        <v>2.7777777777777776E-2</v>
      </c>
      <c r="Q11" s="9">
        <f t="shared" si="4"/>
        <v>5.5555555555555552E-2</v>
      </c>
      <c r="R11" s="9">
        <f t="shared" si="5"/>
        <v>5.5555555555555552E-2</v>
      </c>
      <c r="S11" s="9">
        <f t="shared" si="6"/>
        <v>2.7777777777777776E-2</v>
      </c>
      <c r="T11" s="9" t="s">
        <v>29</v>
      </c>
      <c r="U11" s="9" t="s">
        <v>29</v>
      </c>
      <c r="V11" s="9" t="s">
        <v>231</v>
      </c>
      <c r="W11" t="s">
        <v>475</v>
      </c>
      <c r="X11" t="s">
        <v>495</v>
      </c>
      <c r="Y11" t="s">
        <v>475</v>
      </c>
      <c r="Z11" t="s">
        <v>791</v>
      </c>
    </row>
    <row r="12" spans="1:26">
      <c r="A12" t="s">
        <v>669</v>
      </c>
      <c r="B12" t="s">
        <v>471</v>
      </c>
      <c r="C12" t="s">
        <v>496</v>
      </c>
      <c r="D12" t="s">
        <v>473</v>
      </c>
      <c r="E12">
        <v>48</v>
      </c>
      <c r="F12">
        <v>35</v>
      </c>
      <c r="G12">
        <v>8</v>
      </c>
      <c r="H12">
        <v>3</v>
      </c>
      <c r="I12">
        <v>2</v>
      </c>
      <c r="J12">
        <v>2</v>
      </c>
      <c r="K12">
        <v>1</v>
      </c>
      <c r="L12">
        <v>6</v>
      </c>
      <c r="M12" s="9">
        <f t="shared" si="0"/>
        <v>0.72916666666666663</v>
      </c>
      <c r="N12" s="9">
        <f t="shared" si="1"/>
        <v>0.16666666666666666</v>
      </c>
      <c r="O12" s="9">
        <f t="shared" si="2"/>
        <v>6.25E-2</v>
      </c>
      <c r="P12" s="9">
        <f t="shared" si="3"/>
        <v>4.1666666666666664E-2</v>
      </c>
      <c r="Q12" s="9">
        <f t="shared" si="4"/>
        <v>4.1666666666666664E-2</v>
      </c>
      <c r="R12" s="9">
        <f t="shared" si="5"/>
        <v>2.0833333333333332E-2</v>
      </c>
      <c r="S12" s="9">
        <f t="shared" si="6"/>
        <v>0.125</v>
      </c>
      <c r="T12" s="9" t="s">
        <v>29</v>
      </c>
      <c r="U12" s="9" t="s">
        <v>29</v>
      </c>
      <c r="V12" s="9" t="s">
        <v>498</v>
      </c>
      <c r="W12" t="s">
        <v>475</v>
      </c>
      <c r="X12" t="s">
        <v>499</v>
      </c>
      <c r="Y12" t="s">
        <v>475</v>
      </c>
      <c r="Z12" t="s">
        <v>791</v>
      </c>
    </row>
    <row r="13" spans="1:26">
      <c r="A13" t="s">
        <v>669</v>
      </c>
      <c r="B13" t="s">
        <v>471</v>
      </c>
      <c r="C13" t="s">
        <v>500</v>
      </c>
      <c r="D13" t="s">
        <v>473</v>
      </c>
      <c r="E13">
        <v>96</v>
      </c>
      <c r="F13">
        <v>71</v>
      </c>
      <c r="G13">
        <v>19</v>
      </c>
      <c r="H13">
        <v>1</v>
      </c>
      <c r="I13">
        <v>5</v>
      </c>
      <c r="J13">
        <v>5</v>
      </c>
      <c r="K13">
        <v>1</v>
      </c>
      <c r="L13">
        <v>11</v>
      </c>
      <c r="M13" s="9">
        <f t="shared" si="0"/>
        <v>0.73958333333333337</v>
      </c>
      <c r="N13" s="9">
        <f t="shared" si="1"/>
        <v>0.19791666666666666</v>
      </c>
      <c r="O13" s="9">
        <f t="shared" si="2"/>
        <v>1.0416666666666666E-2</v>
      </c>
      <c r="P13" s="9">
        <f t="shared" si="3"/>
        <v>5.2083333333333336E-2</v>
      </c>
      <c r="Q13" s="9">
        <f t="shared" si="4"/>
        <v>5.2083333333333336E-2</v>
      </c>
      <c r="R13" s="9">
        <f t="shared" si="5"/>
        <v>1.0416666666666666E-2</v>
      </c>
      <c r="S13" s="9">
        <f t="shared" si="6"/>
        <v>0.11458333333333333</v>
      </c>
      <c r="T13" s="9" t="s">
        <v>29</v>
      </c>
      <c r="U13" s="9" t="s">
        <v>29</v>
      </c>
      <c r="V13" s="9" t="s">
        <v>804</v>
      </c>
      <c r="W13" t="s">
        <v>475</v>
      </c>
      <c r="X13" t="s">
        <v>502</v>
      </c>
      <c r="Y13" t="s">
        <v>475</v>
      </c>
      <c r="Z13" t="s">
        <v>791</v>
      </c>
    </row>
    <row r="14" spans="1:26">
      <c r="A14" t="s">
        <v>669</v>
      </c>
      <c r="B14" t="s">
        <v>471</v>
      </c>
      <c r="C14" t="s">
        <v>503</v>
      </c>
      <c r="D14" t="s">
        <v>473</v>
      </c>
      <c r="E14">
        <v>52</v>
      </c>
      <c r="F14">
        <v>39</v>
      </c>
      <c r="G14">
        <v>10</v>
      </c>
      <c r="H14">
        <v>0</v>
      </c>
      <c r="I14">
        <v>3</v>
      </c>
      <c r="J14">
        <v>2</v>
      </c>
      <c r="K14">
        <v>0</v>
      </c>
      <c r="L14">
        <v>8</v>
      </c>
      <c r="M14" s="9">
        <f t="shared" si="0"/>
        <v>0.75</v>
      </c>
      <c r="N14" s="9">
        <f t="shared" si="1"/>
        <v>0.19230769230769232</v>
      </c>
      <c r="O14" s="9">
        <f t="shared" si="2"/>
        <v>0</v>
      </c>
      <c r="P14" s="9">
        <f t="shared" si="3"/>
        <v>5.7692307692307696E-2</v>
      </c>
      <c r="Q14" s="9">
        <f t="shared" si="4"/>
        <v>3.8461538461538464E-2</v>
      </c>
      <c r="R14" s="9">
        <f t="shared" si="5"/>
        <v>0</v>
      </c>
      <c r="S14" s="9">
        <f t="shared" si="6"/>
        <v>0.15384615384615385</v>
      </c>
      <c r="T14" s="9" t="s">
        <v>29</v>
      </c>
      <c r="U14" s="9" t="s">
        <v>29</v>
      </c>
      <c r="V14" s="9" t="s">
        <v>335</v>
      </c>
      <c r="W14" t="s">
        <v>475</v>
      </c>
      <c r="X14" t="s">
        <v>504</v>
      </c>
      <c r="Y14" t="s">
        <v>475</v>
      </c>
      <c r="Z14" t="s">
        <v>791</v>
      </c>
    </row>
    <row r="15" spans="1:26">
      <c r="A15" t="s">
        <v>669</v>
      </c>
      <c r="B15" t="s">
        <v>471</v>
      </c>
      <c r="C15" t="s">
        <v>505</v>
      </c>
      <c r="D15" t="s">
        <v>473</v>
      </c>
      <c r="E15">
        <v>130</v>
      </c>
      <c r="F15">
        <v>110</v>
      </c>
      <c r="G15">
        <v>14</v>
      </c>
      <c r="H15">
        <v>5</v>
      </c>
      <c r="I15">
        <v>1</v>
      </c>
      <c r="J15">
        <v>3</v>
      </c>
      <c r="K15">
        <v>2</v>
      </c>
      <c r="L15">
        <v>5</v>
      </c>
      <c r="M15" s="9">
        <f t="shared" si="0"/>
        <v>0.84615384615384615</v>
      </c>
      <c r="N15" s="9">
        <f t="shared" si="1"/>
        <v>0.1076923076923077</v>
      </c>
      <c r="O15" s="9">
        <f t="shared" si="2"/>
        <v>3.8461538461538464E-2</v>
      </c>
      <c r="P15" s="9">
        <f t="shared" si="3"/>
        <v>7.6923076923076927E-3</v>
      </c>
      <c r="Q15" s="9">
        <f t="shared" si="4"/>
        <v>2.3076923076923078E-2</v>
      </c>
      <c r="R15" s="9">
        <f t="shared" si="5"/>
        <v>1.5384615384615385E-2</v>
      </c>
      <c r="S15" s="9">
        <f t="shared" si="6"/>
        <v>3.8461538461538464E-2</v>
      </c>
      <c r="T15" s="9" t="s">
        <v>29</v>
      </c>
      <c r="U15" s="9" t="s">
        <v>29</v>
      </c>
      <c r="V15" s="9" t="s">
        <v>520</v>
      </c>
      <c r="W15" t="s">
        <v>475</v>
      </c>
      <c r="X15" t="s">
        <v>506</v>
      </c>
      <c r="Y15" t="s">
        <v>475</v>
      </c>
      <c r="Z15" t="s">
        <v>791</v>
      </c>
    </row>
    <row r="16" spans="1:26">
      <c r="A16" t="s">
        <v>669</v>
      </c>
      <c r="B16" t="s">
        <v>471</v>
      </c>
      <c r="C16" t="s">
        <v>507</v>
      </c>
      <c r="D16" t="s">
        <v>473</v>
      </c>
      <c r="E16">
        <v>44</v>
      </c>
      <c r="F16">
        <v>34</v>
      </c>
      <c r="G16">
        <v>10</v>
      </c>
      <c r="H16">
        <v>0</v>
      </c>
      <c r="I16">
        <v>0</v>
      </c>
      <c r="J16">
        <v>0</v>
      </c>
      <c r="K16">
        <v>0</v>
      </c>
      <c r="L16">
        <v>5</v>
      </c>
      <c r="M16" s="9">
        <f t="shared" si="0"/>
        <v>0.77272727272727271</v>
      </c>
      <c r="N16" s="9">
        <f t="shared" si="1"/>
        <v>0.22727272727272727</v>
      </c>
      <c r="O16" s="9">
        <f t="shared" si="2"/>
        <v>0</v>
      </c>
      <c r="P16" s="9">
        <f t="shared" si="3"/>
        <v>0</v>
      </c>
      <c r="Q16" s="9">
        <f t="shared" si="4"/>
        <v>0</v>
      </c>
      <c r="R16" s="9">
        <f t="shared" si="5"/>
        <v>0</v>
      </c>
      <c r="S16" s="9">
        <f t="shared" si="6"/>
        <v>0.11363636363636363</v>
      </c>
      <c r="T16" s="9" t="s">
        <v>29</v>
      </c>
      <c r="U16" s="9" t="s">
        <v>29</v>
      </c>
      <c r="V16" s="9" t="s">
        <v>29</v>
      </c>
      <c r="W16" t="s">
        <v>475</v>
      </c>
      <c r="X16" t="s">
        <v>509</v>
      </c>
      <c r="Y16" t="s">
        <v>475</v>
      </c>
      <c r="Z16" t="s">
        <v>791</v>
      </c>
    </row>
    <row r="17" spans="1:26">
      <c r="A17" t="s">
        <v>669</v>
      </c>
      <c r="B17" t="s">
        <v>471</v>
      </c>
      <c r="C17" t="s">
        <v>510</v>
      </c>
      <c r="D17" t="s">
        <v>473</v>
      </c>
      <c r="E17">
        <v>50</v>
      </c>
      <c r="F17">
        <v>37</v>
      </c>
      <c r="G17">
        <v>10</v>
      </c>
      <c r="H17">
        <v>3</v>
      </c>
      <c r="I17">
        <v>0</v>
      </c>
      <c r="J17">
        <v>3</v>
      </c>
      <c r="K17">
        <v>2</v>
      </c>
      <c r="L17">
        <v>4</v>
      </c>
      <c r="M17" s="9">
        <f t="shared" si="0"/>
        <v>0.74</v>
      </c>
      <c r="N17" s="9">
        <f t="shared" si="1"/>
        <v>0.2</v>
      </c>
      <c r="O17" s="9">
        <f t="shared" si="2"/>
        <v>0.06</v>
      </c>
      <c r="P17" s="9">
        <f t="shared" si="3"/>
        <v>0</v>
      </c>
      <c r="Q17" s="9">
        <f t="shared" si="4"/>
        <v>0.06</v>
      </c>
      <c r="R17" s="9">
        <f t="shared" si="5"/>
        <v>0.04</v>
      </c>
      <c r="S17" s="9">
        <f t="shared" si="6"/>
        <v>0.08</v>
      </c>
      <c r="T17" s="9" t="s">
        <v>29</v>
      </c>
      <c r="U17" s="9" t="s">
        <v>29</v>
      </c>
      <c r="V17" s="9" t="s">
        <v>29</v>
      </c>
      <c r="W17" t="s">
        <v>475</v>
      </c>
      <c r="X17" t="s">
        <v>511</v>
      </c>
      <c r="Y17" t="s">
        <v>475</v>
      </c>
      <c r="Z17" t="s">
        <v>791</v>
      </c>
    </row>
    <row r="18" spans="1:26">
      <c r="A18" t="s">
        <v>669</v>
      </c>
      <c r="B18" t="s">
        <v>471</v>
      </c>
      <c r="C18" t="s">
        <v>512</v>
      </c>
      <c r="D18" t="s">
        <v>473</v>
      </c>
      <c r="E18">
        <v>20</v>
      </c>
      <c r="F18">
        <v>9</v>
      </c>
      <c r="G18">
        <v>10</v>
      </c>
      <c r="H18">
        <v>1</v>
      </c>
      <c r="I18">
        <v>0</v>
      </c>
      <c r="J18">
        <v>0</v>
      </c>
      <c r="K18">
        <v>6</v>
      </c>
      <c r="L18">
        <v>2</v>
      </c>
      <c r="M18" s="9">
        <f t="shared" si="0"/>
        <v>0.45</v>
      </c>
      <c r="N18" s="9">
        <f t="shared" si="1"/>
        <v>0.5</v>
      </c>
      <c r="O18" s="9">
        <f t="shared" si="2"/>
        <v>0.05</v>
      </c>
      <c r="P18" s="9">
        <f t="shared" si="3"/>
        <v>0</v>
      </c>
      <c r="Q18" s="9">
        <f t="shared" si="4"/>
        <v>0</v>
      </c>
      <c r="R18" s="9">
        <f t="shared" si="5"/>
        <v>0.3</v>
      </c>
      <c r="S18" s="9">
        <f t="shared" si="6"/>
        <v>0.1</v>
      </c>
      <c r="T18" s="9" t="s">
        <v>29</v>
      </c>
      <c r="U18" s="9" t="s">
        <v>29</v>
      </c>
      <c r="V18" s="9" t="s">
        <v>29</v>
      </c>
      <c r="W18" t="s">
        <v>475</v>
      </c>
      <c r="X18" t="s">
        <v>513</v>
      </c>
      <c r="Y18" t="s">
        <v>475</v>
      </c>
      <c r="Z18" t="s">
        <v>791</v>
      </c>
    </row>
    <row r="19" spans="1:26">
      <c r="A19" t="s">
        <v>669</v>
      </c>
      <c r="B19" t="s">
        <v>471</v>
      </c>
      <c r="C19" t="s">
        <v>514</v>
      </c>
      <c r="D19" t="s">
        <v>473</v>
      </c>
      <c r="E19">
        <v>83</v>
      </c>
      <c r="F19">
        <v>62</v>
      </c>
      <c r="G19">
        <v>18</v>
      </c>
      <c r="H19">
        <v>0</v>
      </c>
      <c r="I19">
        <v>3</v>
      </c>
      <c r="J19">
        <v>0</v>
      </c>
      <c r="K19">
        <v>1</v>
      </c>
      <c r="L19">
        <v>13</v>
      </c>
      <c r="M19" s="9">
        <f t="shared" si="0"/>
        <v>0.74698795180722888</v>
      </c>
      <c r="N19" s="9">
        <f t="shared" si="1"/>
        <v>0.21686746987951808</v>
      </c>
      <c r="O19" s="9">
        <f t="shared" si="2"/>
        <v>0</v>
      </c>
      <c r="P19" s="9">
        <f t="shared" si="3"/>
        <v>3.614457831325301E-2</v>
      </c>
      <c r="Q19" s="9">
        <f t="shared" si="4"/>
        <v>0</v>
      </c>
      <c r="R19" s="9">
        <f t="shared" si="5"/>
        <v>1.2048192771084338E-2</v>
      </c>
      <c r="S19" s="9">
        <f t="shared" si="6"/>
        <v>0.15662650602409639</v>
      </c>
      <c r="T19" s="9" t="s">
        <v>29</v>
      </c>
      <c r="U19" s="9" t="s">
        <v>29</v>
      </c>
      <c r="V19" s="9" t="s">
        <v>732</v>
      </c>
      <c r="W19" t="s">
        <v>475</v>
      </c>
      <c r="X19" t="s">
        <v>515</v>
      </c>
      <c r="Y19" t="s">
        <v>475</v>
      </c>
      <c r="Z19" t="s">
        <v>791</v>
      </c>
    </row>
    <row r="20" spans="1:26">
      <c r="A20" t="s">
        <v>669</v>
      </c>
      <c r="B20" t="s">
        <v>471</v>
      </c>
      <c r="C20" t="s">
        <v>516</v>
      </c>
      <c r="D20" t="s">
        <v>473</v>
      </c>
      <c r="E20">
        <v>184</v>
      </c>
      <c r="F20">
        <v>131</v>
      </c>
      <c r="G20">
        <v>43</v>
      </c>
      <c r="H20">
        <v>7</v>
      </c>
      <c r="I20">
        <v>3</v>
      </c>
      <c r="J20">
        <v>8</v>
      </c>
      <c r="K20">
        <v>7</v>
      </c>
      <c r="L20">
        <v>20</v>
      </c>
      <c r="M20" s="9">
        <f t="shared" si="0"/>
        <v>0.71195652173913049</v>
      </c>
      <c r="N20" s="9">
        <f t="shared" si="1"/>
        <v>0.23369565217391305</v>
      </c>
      <c r="O20" s="9">
        <f t="shared" si="2"/>
        <v>3.8043478260869568E-2</v>
      </c>
      <c r="P20" s="9">
        <f t="shared" si="3"/>
        <v>1.6304347826086956E-2</v>
      </c>
      <c r="Q20" s="9">
        <f t="shared" si="4"/>
        <v>4.3478260869565216E-2</v>
      </c>
      <c r="R20" s="9">
        <f t="shared" si="5"/>
        <v>3.8043478260869568E-2</v>
      </c>
      <c r="S20" s="9">
        <f t="shared" si="6"/>
        <v>0.10869565217391304</v>
      </c>
      <c r="T20" s="9" t="s">
        <v>29</v>
      </c>
      <c r="U20" s="9" t="s">
        <v>29</v>
      </c>
      <c r="V20" s="9" t="s">
        <v>150</v>
      </c>
      <c r="W20" t="s">
        <v>475</v>
      </c>
      <c r="X20" t="s">
        <v>518</v>
      </c>
      <c r="Y20" t="s">
        <v>475</v>
      </c>
      <c r="Z20" t="s">
        <v>791</v>
      </c>
    </row>
    <row r="21" spans="1:26">
      <c r="A21" t="s">
        <v>669</v>
      </c>
      <c r="B21" t="s">
        <v>471</v>
      </c>
      <c r="C21" t="s">
        <v>519</v>
      </c>
      <c r="D21" t="s">
        <v>473</v>
      </c>
      <c r="E21">
        <v>284</v>
      </c>
      <c r="F21">
        <v>220</v>
      </c>
      <c r="G21">
        <v>55</v>
      </c>
      <c r="H21">
        <v>8</v>
      </c>
      <c r="I21">
        <v>1</v>
      </c>
      <c r="J21">
        <v>6</v>
      </c>
      <c r="K21">
        <v>16</v>
      </c>
      <c r="L21">
        <v>14</v>
      </c>
      <c r="M21" s="9">
        <f t="shared" si="0"/>
        <v>0.77464788732394363</v>
      </c>
      <c r="N21" s="9">
        <f t="shared" si="1"/>
        <v>0.19366197183098591</v>
      </c>
      <c r="O21" s="9">
        <f t="shared" si="2"/>
        <v>2.8169014084507043E-2</v>
      </c>
      <c r="P21" s="9">
        <f t="shared" si="3"/>
        <v>3.5211267605633804E-3</v>
      </c>
      <c r="Q21" s="9">
        <f t="shared" si="4"/>
        <v>2.1126760563380281E-2</v>
      </c>
      <c r="R21" s="9">
        <f t="shared" si="5"/>
        <v>5.6338028169014086E-2</v>
      </c>
      <c r="S21" s="9">
        <f t="shared" si="6"/>
        <v>4.9295774647887321E-2</v>
      </c>
      <c r="T21" s="9" t="s">
        <v>29</v>
      </c>
      <c r="U21" s="9" t="s">
        <v>29</v>
      </c>
      <c r="V21" s="9" t="s">
        <v>671</v>
      </c>
      <c r="W21" t="s">
        <v>475</v>
      </c>
      <c r="X21" t="s">
        <v>521</v>
      </c>
      <c r="Y21" t="s">
        <v>475</v>
      </c>
      <c r="Z21" t="s">
        <v>791</v>
      </c>
    </row>
    <row r="22" spans="1:26">
      <c r="A22" t="s">
        <v>669</v>
      </c>
      <c r="B22" t="s">
        <v>471</v>
      </c>
      <c r="C22" t="s">
        <v>522</v>
      </c>
      <c r="D22" t="s">
        <v>473</v>
      </c>
      <c r="E22">
        <v>142</v>
      </c>
      <c r="F22">
        <v>109</v>
      </c>
      <c r="G22">
        <v>24</v>
      </c>
      <c r="H22">
        <v>4</v>
      </c>
      <c r="I22">
        <v>5</v>
      </c>
      <c r="J22">
        <v>6</v>
      </c>
      <c r="K22">
        <v>6</v>
      </c>
      <c r="L22">
        <v>11</v>
      </c>
      <c r="M22" s="9">
        <f t="shared" si="0"/>
        <v>0.76760563380281688</v>
      </c>
      <c r="N22" s="9">
        <f t="shared" si="1"/>
        <v>0.16901408450704225</v>
      </c>
      <c r="O22" s="9">
        <f t="shared" si="2"/>
        <v>2.8169014084507043E-2</v>
      </c>
      <c r="P22" s="9">
        <f t="shared" si="3"/>
        <v>3.5211267605633804E-2</v>
      </c>
      <c r="Q22" s="9">
        <f t="shared" si="4"/>
        <v>4.2253521126760563E-2</v>
      </c>
      <c r="R22" s="9">
        <f t="shared" si="5"/>
        <v>4.2253521126760563E-2</v>
      </c>
      <c r="S22" s="9">
        <f t="shared" si="6"/>
        <v>7.746478873239436E-2</v>
      </c>
      <c r="T22" s="9" t="s">
        <v>29</v>
      </c>
      <c r="U22" s="9" t="s">
        <v>29</v>
      </c>
      <c r="V22" s="9" t="s">
        <v>662</v>
      </c>
      <c r="W22" t="s">
        <v>475</v>
      </c>
      <c r="X22" t="s">
        <v>523</v>
      </c>
      <c r="Y22" t="s">
        <v>475</v>
      </c>
      <c r="Z22" t="s">
        <v>791</v>
      </c>
    </row>
    <row r="23" spans="1:26">
      <c r="A23" t="s">
        <v>669</v>
      </c>
      <c r="B23" t="s">
        <v>471</v>
      </c>
      <c r="C23" t="s">
        <v>524</v>
      </c>
      <c r="D23" t="s">
        <v>473</v>
      </c>
      <c r="E23">
        <v>121</v>
      </c>
      <c r="F23">
        <v>95</v>
      </c>
      <c r="G23">
        <v>19</v>
      </c>
      <c r="H23">
        <v>3</v>
      </c>
      <c r="I23">
        <v>4</v>
      </c>
      <c r="J23">
        <v>4</v>
      </c>
      <c r="K23">
        <v>4</v>
      </c>
      <c r="L23">
        <v>13</v>
      </c>
      <c r="M23" s="9">
        <f t="shared" si="0"/>
        <v>0.78512396694214881</v>
      </c>
      <c r="N23" s="9">
        <f t="shared" si="1"/>
        <v>0.15702479338842976</v>
      </c>
      <c r="O23" s="9">
        <f t="shared" si="2"/>
        <v>2.4793388429752067E-2</v>
      </c>
      <c r="P23" s="9">
        <f t="shared" si="3"/>
        <v>3.3057851239669422E-2</v>
      </c>
      <c r="Q23" s="9">
        <f t="shared" si="4"/>
        <v>3.3057851239669422E-2</v>
      </c>
      <c r="R23" s="9">
        <f t="shared" si="5"/>
        <v>3.3057851239669422E-2</v>
      </c>
      <c r="S23" s="9">
        <f t="shared" si="6"/>
        <v>0.10743801652892562</v>
      </c>
      <c r="T23" s="9" t="s">
        <v>29</v>
      </c>
      <c r="U23" s="9" t="s">
        <v>29</v>
      </c>
      <c r="V23" s="9" t="s">
        <v>805</v>
      </c>
      <c r="W23" t="s">
        <v>475</v>
      </c>
      <c r="X23" t="s">
        <v>525</v>
      </c>
      <c r="Y23" t="s">
        <v>475</v>
      </c>
      <c r="Z23" t="s">
        <v>791</v>
      </c>
    </row>
    <row r="24" spans="1:26">
      <c r="A24" t="s">
        <v>669</v>
      </c>
      <c r="B24" t="s">
        <v>471</v>
      </c>
      <c r="C24" t="s">
        <v>526</v>
      </c>
      <c r="D24" t="s">
        <v>473</v>
      </c>
      <c r="E24">
        <v>6</v>
      </c>
      <c r="F24">
        <v>4</v>
      </c>
      <c r="G24">
        <v>2</v>
      </c>
      <c r="H24">
        <v>0</v>
      </c>
      <c r="I24">
        <v>0</v>
      </c>
      <c r="J24">
        <v>0</v>
      </c>
      <c r="K24">
        <v>0</v>
      </c>
      <c r="L24">
        <v>2</v>
      </c>
      <c r="M24" s="9">
        <f t="shared" si="0"/>
        <v>0.66666666666666663</v>
      </c>
      <c r="N24" s="9">
        <f t="shared" si="1"/>
        <v>0.33333333333333331</v>
      </c>
      <c r="O24" s="9">
        <f t="shared" si="2"/>
        <v>0</v>
      </c>
      <c r="P24" s="9">
        <f t="shared" si="3"/>
        <v>0</v>
      </c>
      <c r="Q24" s="9">
        <f t="shared" si="4"/>
        <v>0</v>
      </c>
      <c r="R24" s="9">
        <f t="shared" si="5"/>
        <v>0</v>
      </c>
      <c r="S24" s="9">
        <f t="shared" si="6"/>
        <v>0.33333333333333331</v>
      </c>
      <c r="T24" s="9" t="s">
        <v>29</v>
      </c>
      <c r="U24" s="9" t="s">
        <v>29</v>
      </c>
      <c r="V24" s="9" t="s">
        <v>29</v>
      </c>
      <c r="W24" t="s">
        <v>475</v>
      </c>
      <c r="X24" t="s">
        <v>527</v>
      </c>
      <c r="Y24" t="s">
        <v>475</v>
      </c>
      <c r="Z24" t="s">
        <v>791</v>
      </c>
    </row>
    <row r="25" spans="1:26">
      <c r="A25" t="s">
        <v>669</v>
      </c>
      <c r="B25" t="s">
        <v>471</v>
      </c>
      <c r="C25" t="s">
        <v>528</v>
      </c>
      <c r="D25" t="s">
        <v>473</v>
      </c>
      <c r="E25">
        <v>38</v>
      </c>
      <c r="F25">
        <v>28</v>
      </c>
      <c r="G25">
        <v>7</v>
      </c>
      <c r="H25">
        <v>2</v>
      </c>
      <c r="I25">
        <v>1</v>
      </c>
      <c r="J25">
        <v>1</v>
      </c>
      <c r="K25">
        <v>0</v>
      </c>
      <c r="L25">
        <v>6</v>
      </c>
      <c r="M25" s="9">
        <f t="shared" si="0"/>
        <v>0.73684210526315785</v>
      </c>
      <c r="N25" s="9">
        <f t="shared" si="1"/>
        <v>0.18421052631578946</v>
      </c>
      <c r="O25" s="9">
        <f t="shared" si="2"/>
        <v>5.2631578947368418E-2</v>
      </c>
      <c r="P25" s="9">
        <f t="shared" si="3"/>
        <v>2.6315789473684209E-2</v>
      </c>
      <c r="Q25" s="9">
        <f t="shared" si="4"/>
        <v>2.6315789473684209E-2</v>
      </c>
      <c r="R25" s="9">
        <f t="shared" si="5"/>
        <v>0</v>
      </c>
      <c r="S25" s="9">
        <f t="shared" si="6"/>
        <v>0.15789473684210525</v>
      </c>
      <c r="T25" s="9" t="s">
        <v>29</v>
      </c>
      <c r="U25" s="9" t="s">
        <v>29</v>
      </c>
      <c r="V25" s="9" t="s">
        <v>156</v>
      </c>
      <c r="W25" t="s">
        <v>475</v>
      </c>
      <c r="X25" t="s">
        <v>530</v>
      </c>
      <c r="Y25" t="s">
        <v>475</v>
      </c>
      <c r="Z25" t="s">
        <v>791</v>
      </c>
    </row>
    <row r="26" spans="1:26">
      <c r="A26" t="s">
        <v>669</v>
      </c>
      <c r="B26" t="s">
        <v>471</v>
      </c>
      <c r="C26" t="s">
        <v>531</v>
      </c>
      <c r="D26" t="s">
        <v>473</v>
      </c>
      <c r="E26">
        <v>25</v>
      </c>
      <c r="F26">
        <v>21</v>
      </c>
      <c r="G26">
        <v>3</v>
      </c>
      <c r="H26">
        <v>0</v>
      </c>
      <c r="I26">
        <v>1</v>
      </c>
      <c r="J26">
        <v>1</v>
      </c>
      <c r="K26">
        <v>1</v>
      </c>
      <c r="L26">
        <v>2</v>
      </c>
      <c r="M26" s="9">
        <f t="shared" si="0"/>
        <v>0.84</v>
      </c>
      <c r="N26" s="9">
        <f t="shared" si="1"/>
        <v>0.12</v>
      </c>
      <c r="O26" s="9">
        <f t="shared" si="2"/>
        <v>0</v>
      </c>
      <c r="P26" s="9">
        <f t="shared" si="3"/>
        <v>0.04</v>
      </c>
      <c r="Q26" s="9">
        <f t="shared" si="4"/>
        <v>0.04</v>
      </c>
      <c r="R26" s="9">
        <f t="shared" si="5"/>
        <v>0.04</v>
      </c>
      <c r="S26" s="9">
        <f t="shared" si="6"/>
        <v>0.08</v>
      </c>
      <c r="T26" s="9" t="s">
        <v>29</v>
      </c>
      <c r="U26" s="9" t="s">
        <v>29</v>
      </c>
      <c r="V26" s="9" t="s">
        <v>53</v>
      </c>
      <c r="W26" t="s">
        <v>475</v>
      </c>
      <c r="X26" t="s">
        <v>532</v>
      </c>
      <c r="Y26" t="s">
        <v>475</v>
      </c>
      <c r="Z26" t="s">
        <v>791</v>
      </c>
    </row>
    <row r="27" spans="1:26">
      <c r="A27" t="s">
        <v>669</v>
      </c>
      <c r="B27" t="s">
        <v>471</v>
      </c>
      <c r="C27" t="s">
        <v>533</v>
      </c>
      <c r="D27" t="s">
        <v>473</v>
      </c>
      <c r="E27">
        <v>66</v>
      </c>
      <c r="F27">
        <v>49</v>
      </c>
      <c r="G27">
        <v>12</v>
      </c>
      <c r="H27">
        <v>0</v>
      </c>
      <c r="I27">
        <v>5</v>
      </c>
      <c r="J27">
        <v>4</v>
      </c>
      <c r="K27">
        <v>3</v>
      </c>
      <c r="L27">
        <v>4</v>
      </c>
      <c r="M27" s="9">
        <f t="shared" si="0"/>
        <v>0.74242424242424243</v>
      </c>
      <c r="N27" s="9">
        <f t="shared" si="1"/>
        <v>0.18181818181818182</v>
      </c>
      <c r="O27" s="9">
        <f t="shared" si="2"/>
        <v>0</v>
      </c>
      <c r="P27" s="9">
        <f t="shared" si="3"/>
        <v>7.575757575757576E-2</v>
      </c>
      <c r="Q27" s="9">
        <f t="shared" si="4"/>
        <v>6.0606060606060608E-2</v>
      </c>
      <c r="R27" s="9">
        <f t="shared" si="5"/>
        <v>4.5454545454545456E-2</v>
      </c>
      <c r="S27" s="9">
        <f t="shared" si="6"/>
        <v>6.0606060606060608E-2</v>
      </c>
      <c r="T27" s="9" t="s">
        <v>29</v>
      </c>
      <c r="U27" s="9" t="s">
        <v>29</v>
      </c>
      <c r="V27" s="9" t="s">
        <v>252</v>
      </c>
      <c r="W27" t="s">
        <v>475</v>
      </c>
      <c r="X27" t="s">
        <v>534</v>
      </c>
      <c r="Y27" t="s">
        <v>475</v>
      </c>
      <c r="Z27" t="s">
        <v>791</v>
      </c>
    </row>
    <row r="28" spans="1:26">
      <c r="A28" t="s">
        <v>669</v>
      </c>
      <c r="B28" t="s">
        <v>471</v>
      </c>
      <c r="C28" t="s">
        <v>535</v>
      </c>
      <c r="D28" t="s">
        <v>473</v>
      </c>
      <c r="E28">
        <v>46</v>
      </c>
      <c r="F28">
        <v>35</v>
      </c>
      <c r="G28">
        <v>9</v>
      </c>
      <c r="H28">
        <v>0</v>
      </c>
      <c r="I28">
        <v>2</v>
      </c>
      <c r="J28">
        <v>1</v>
      </c>
      <c r="K28">
        <v>1</v>
      </c>
      <c r="L28">
        <v>5</v>
      </c>
      <c r="M28" s="9">
        <f t="shared" si="0"/>
        <v>0.76086956521739135</v>
      </c>
      <c r="N28" s="9">
        <f t="shared" si="1"/>
        <v>0.19565217391304349</v>
      </c>
      <c r="O28" s="9">
        <f t="shared" si="2"/>
        <v>0</v>
      </c>
      <c r="P28" s="9">
        <f t="shared" si="3"/>
        <v>4.3478260869565216E-2</v>
      </c>
      <c r="Q28" s="9">
        <f t="shared" si="4"/>
        <v>2.1739130434782608E-2</v>
      </c>
      <c r="R28" s="9">
        <f t="shared" si="5"/>
        <v>2.1739130434782608E-2</v>
      </c>
      <c r="S28" s="9">
        <f t="shared" si="6"/>
        <v>0.10869565217391304</v>
      </c>
      <c r="T28" s="9" t="s">
        <v>29</v>
      </c>
      <c r="U28" s="9" t="s">
        <v>29</v>
      </c>
      <c r="V28" s="9" t="s">
        <v>215</v>
      </c>
      <c r="W28" t="s">
        <v>475</v>
      </c>
      <c r="X28" t="s">
        <v>536</v>
      </c>
      <c r="Y28" t="s">
        <v>475</v>
      </c>
      <c r="Z28" t="s">
        <v>791</v>
      </c>
    </row>
    <row r="29" spans="1:26">
      <c r="A29" t="s">
        <v>669</v>
      </c>
      <c r="B29" t="s">
        <v>471</v>
      </c>
      <c r="C29" t="s">
        <v>537</v>
      </c>
      <c r="D29" t="s">
        <v>473</v>
      </c>
      <c r="E29">
        <v>81</v>
      </c>
      <c r="F29">
        <v>65</v>
      </c>
      <c r="G29">
        <v>11</v>
      </c>
      <c r="H29">
        <v>1</v>
      </c>
      <c r="I29">
        <v>4</v>
      </c>
      <c r="J29">
        <v>3</v>
      </c>
      <c r="K29">
        <v>2</v>
      </c>
      <c r="L29">
        <v>5</v>
      </c>
      <c r="M29" s="9">
        <f t="shared" si="0"/>
        <v>0.80246913580246915</v>
      </c>
      <c r="N29" s="9">
        <f t="shared" si="1"/>
        <v>0.13580246913580246</v>
      </c>
      <c r="O29" s="9">
        <f t="shared" si="2"/>
        <v>1.2345679012345678E-2</v>
      </c>
      <c r="P29" s="9">
        <f t="shared" si="3"/>
        <v>4.9382716049382713E-2</v>
      </c>
      <c r="Q29" s="9">
        <f t="shared" si="4"/>
        <v>3.7037037037037035E-2</v>
      </c>
      <c r="R29" s="9">
        <f t="shared" si="5"/>
        <v>2.4691358024691357E-2</v>
      </c>
      <c r="S29" s="9">
        <f t="shared" si="6"/>
        <v>6.1728395061728392E-2</v>
      </c>
      <c r="T29" s="9" t="s">
        <v>29</v>
      </c>
      <c r="U29" s="9" t="s">
        <v>29</v>
      </c>
      <c r="V29" s="9" t="s">
        <v>763</v>
      </c>
      <c r="W29" t="s">
        <v>475</v>
      </c>
      <c r="X29" t="s">
        <v>539</v>
      </c>
      <c r="Y29" t="s">
        <v>475</v>
      </c>
      <c r="Z29" t="s">
        <v>791</v>
      </c>
    </row>
    <row r="30" spans="1:26">
      <c r="A30" t="s">
        <v>669</v>
      </c>
      <c r="B30" t="s">
        <v>471</v>
      </c>
      <c r="C30" t="s">
        <v>540</v>
      </c>
      <c r="D30" t="s">
        <v>473</v>
      </c>
      <c r="E30">
        <v>39</v>
      </c>
      <c r="F30">
        <v>33</v>
      </c>
      <c r="G30">
        <v>2</v>
      </c>
      <c r="H30">
        <v>2</v>
      </c>
      <c r="I30">
        <v>2</v>
      </c>
      <c r="J30">
        <v>2</v>
      </c>
      <c r="K30">
        <v>0</v>
      </c>
      <c r="L30">
        <v>2</v>
      </c>
      <c r="M30" s="9">
        <f t="shared" si="0"/>
        <v>0.84615384615384615</v>
      </c>
      <c r="N30" s="9">
        <f t="shared" si="1"/>
        <v>5.128205128205128E-2</v>
      </c>
      <c r="O30" s="9">
        <f t="shared" si="2"/>
        <v>5.128205128205128E-2</v>
      </c>
      <c r="P30" s="9">
        <f t="shared" si="3"/>
        <v>5.128205128205128E-2</v>
      </c>
      <c r="Q30" s="9">
        <f t="shared" si="4"/>
        <v>5.128205128205128E-2</v>
      </c>
      <c r="R30" s="9">
        <f t="shared" si="5"/>
        <v>0</v>
      </c>
      <c r="S30" s="9">
        <f t="shared" si="6"/>
        <v>5.128205128205128E-2</v>
      </c>
      <c r="T30" s="9" t="s">
        <v>29</v>
      </c>
      <c r="U30" s="9" t="s">
        <v>29</v>
      </c>
      <c r="V30" s="9" t="s">
        <v>723</v>
      </c>
      <c r="W30" t="s">
        <v>475</v>
      </c>
      <c r="X30" t="s">
        <v>541</v>
      </c>
      <c r="Y30" t="s">
        <v>475</v>
      </c>
      <c r="Z30" t="s">
        <v>791</v>
      </c>
    </row>
    <row r="31" spans="1:26">
      <c r="A31" t="s">
        <v>669</v>
      </c>
      <c r="B31" t="s">
        <v>471</v>
      </c>
      <c r="C31" t="s">
        <v>542</v>
      </c>
      <c r="D31" t="s">
        <v>473</v>
      </c>
      <c r="E31">
        <v>45</v>
      </c>
      <c r="F31">
        <v>28</v>
      </c>
      <c r="G31">
        <v>14</v>
      </c>
      <c r="H31">
        <v>2</v>
      </c>
      <c r="I31">
        <v>1</v>
      </c>
      <c r="J31">
        <v>1</v>
      </c>
      <c r="K31">
        <v>1</v>
      </c>
      <c r="L31">
        <v>11</v>
      </c>
      <c r="M31" s="9">
        <f t="shared" si="0"/>
        <v>0.62222222222222223</v>
      </c>
      <c r="N31" s="9">
        <f t="shared" si="1"/>
        <v>0.31111111111111112</v>
      </c>
      <c r="O31" s="9">
        <f t="shared" si="2"/>
        <v>4.4444444444444446E-2</v>
      </c>
      <c r="P31" s="9">
        <f t="shared" si="3"/>
        <v>2.2222222222222223E-2</v>
      </c>
      <c r="Q31" s="9">
        <f t="shared" si="4"/>
        <v>2.2222222222222223E-2</v>
      </c>
      <c r="R31" s="9">
        <f t="shared" si="5"/>
        <v>2.2222222222222223E-2</v>
      </c>
      <c r="S31" s="9">
        <f t="shared" si="6"/>
        <v>0.24444444444444444</v>
      </c>
      <c r="T31" s="9" t="s">
        <v>29</v>
      </c>
      <c r="U31" s="9" t="s">
        <v>29</v>
      </c>
      <c r="V31" s="9" t="s">
        <v>131</v>
      </c>
      <c r="W31" t="s">
        <v>475</v>
      </c>
      <c r="X31" t="s">
        <v>544</v>
      </c>
      <c r="Y31" t="s">
        <v>475</v>
      </c>
      <c r="Z31" t="s">
        <v>791</v>
      </c>
    </row>
    <row r="32" spans="1:26">
      <c r="A32" t="s">
        <v>669</v>
      </c>
      <c r="B32" t="s">
        <v>471</v>
      </c>
      <c r="C32" t="s">
        <v>545</v>
      </c>
      <c r="D32" t="s">
        <v>473</v>
      </c>
      <c r="E32">
        <v>48</v>
      </c>
      <c r="F32">
        <v>27</v>
      </c>
      <c r="G32">
        <v>16</v>
      </c>
      <c r="H32">
        <v>2</v>
      </c>
      <c r="I32">
        <v>3</v>
      </c>
      <c r="J32">
        <v>4</v>
      </c>
      <c r="K32">
        <v>3</v>
      </c>
      <c r="L32">
        <v>8</v>
      </c>
      <c r="M32" s="9">
        <f t="shared" si="0"/>
        <v>0.5625</v>
      </c>
      <c r="N32" s="9">
        <f t="shared" si="1"/>
        <v>0.33333333333333331</v>
      </c>
      <c r="O32" s="9">
        <f t="shared" si="2"/>
        <v>4.1666666666666664E-2</v>
      </c>
      <c r="P32" s="9">
        <f t="shared" si="3"/>
        <v>6.25E-2</v>
      </c>
      <c r="Q32" s="9">
        <f t="shared" si="4"/>
        <v>8.3333333333333329E-2</v>
      </c>
      <c r="R32" s="9">
        <f t="shared" si="5"/>
        <v>6.25E-2</v>
      </c>
      <c r="S32" s="9">
        <f t="shared" si="6"/>
        <v>0.16666666666666666</v>
      </c>
      <c r="T32" s="9" t="s">
        <v>29</v>
      </c>
      <c r="U32" s="9" t="s">
        <v>29</v>
      </c>
      <c r="V32" s="9" t="s">
        <v>162</v>
      </c>
      <c r="W32" t="s">
        <v>475</v>
      </c>
      <c r="X32" t="s">
        <v>806</v>
      </c>
      <c r="Y32" t="s">
        <v>475</v>
      </c>
      <c r="Z32" t="s">
        <v>791</v>
      </c>
    </row>
    <row r="33" spans="1:26">
      <c r="A33" t="s">
        <v>669</v>
      </c>
      <c r="B33" t="s">
        <v>471</v>
      </c>
      <c r="C33" t="s">
        <v>547</v>
      </c>
      <c r="D33" t="s">
        <v>473</v>
      </c>
      <c r="E33">
        <v>12</v>
      </c>
      <c r="F33">
        <v>7</v>
      </c>
      <c r="G33">
        <v>3</v>
      </c>
      <c r="H33">
        <v>1</v>
      </c>
      <c r="I33">
        <v>1</v>
      </c>
      <c r="J33">
        <v>1</v>
      </c>
      <c r="K33">
        <v>0</v>
      </c>
      <c r="L33">
        <v>3</v>
      </c>
      <c r="M33" s="9">
        <f t="shared" si="0"/>
        <v>0.58333333333333337</v>
      </c>
      <c r="N33" s="9">
        <f t="shared" si="1"/>
        <v>0.25</v>
      </c>
      <c r="O33" s="9">
        <f t="shared" si="2"/>
        <v>8.3333333333333329E-2</v>
      </c>
      <c r="P33" s="9">
        <f t="shared" si="3"/>
        <v>8.3333333333333329E-2</v>
      </c>
      <c r="Q33" s="9">
        <f t="shared" si="4"/>
        <v>8.3333333333333329E-2</v>
      </c>
      <c r="R33" s="9">
        <f t="shared" si="5"/>
        <v>0</v>
      </c>
      <c r="S33" s="9">
        <f t="shared" si="6"/>
        <v>0.25</v>
      </c>
      <c r="T33" s="9" t="s">
        <v>29</v>
      </c>
      <c r="U33" s="9" t="s">
        <v>29</v>
      </c>
      <c r="V33" s="9" t="s">
        <v>392</v>
      </c>
      <c r="W33" t="s">
        <v>475</v>
      </c>
      <c r="X33" t="s">
        <v>549</v>
      </c>
      <c r="Y33" t="s">
        <v>475</v>
      </c>
      <c r="Z33" t="s">
        <v>791</v>
      </c>
    </row>
    <row r="34" spans="1:26">
      <c r="E34">
        <f>SUM(E2:E33)</f>
        <v>2466</v>
      </c>
      <c r="F34">
        <f t="shared" ref="F34:L34" si="7">SUM(F2:F33)</f>
        <v>1871</v>
      </c>
      <c r="G34">
        <f t="shared" si="7"/>
        <v>451</v>
      </c>
      <c r="H34">
        <f t="shared" si="7"/>
        <v>73</v>
      </c>
      <c r="I34">
        <f t="shared" si="7"/>
        <v>71</v>
      </c>
      <c r="J34">
        <f t="shared" si="7"/>
        <v>86</v>
      </c>
      <c r="K34">
        <f t="shared" si="7"/>
        <v>83</v>
      </c>
      <c r="L34">
        <f t="shared" si="7"/>
        <v>234</v>
      </c>
      <c r="M34" s="9">
        <f>F34/E34</f>
        <v>0.75871857258718578</v>
      </c>
      <c r="N34" s="9">
        <f>G34/E34</f>
        <v>0.18288726682887266</v>
      </c>
      <c r="O34" s="9">
        <f>H34/E34</f>
        <v>2.9602595296025953E-2</v>
      </c>
      <c r="P34" s="9">
        <f>I34/E34</f>
        <v>2.8791565287915651E-2</v>
      </c>
      <c r="Q34" s="9">
        <f>J34/E34</f>
        <v>3.4874290348742905E-2</v>
      </c>
      <c r="R34" s="9">
        <f>K34/E34</f>
        <v>3.3657745336577456E-2</v>
      </c>
      <c r="S34" s="9">
        <f>L34/E34</f>
        <v>9.4890510948905105E-2</v>
      </c>
    </row>
    <row r="35" spans="1:26" s="37" customFormat="1" ht="8.25" customHeight="1"/>
    <row r="36" spans="1:26">
      <c r="A36" s="2" t="s">
        <v>25</v>
      </c>
      <c r="B36" s="2" t="s">
        <v>471</v>
      </c>
      <c r="C36" s="2" t="s">
        <v>472</v>
      </c>
      <c r="D36" s="2" t="s">
        <v>473</v>
      </c>
      <c r="E36" s="3">
        <v>150</v>
      </c>
      <c r="F36" s="3">
        <v>126</v>
      </c>
      <c r="G36" s="3">
        <v>14</v>
      </c>
      <c r="H36" s="3">
        <v>6</v>
      </c>
      <c r="I36" s="3">
        <v>4</v>
      </c>
      <c r="J36" s="3">
        <v>5</v>
      </c>
      <c r="K36" s="3">
        <v>1</v>
      </c>
      <c r="L36" s="3">
        <v>7</v>
      </c>
      <c r="M36" s="6">
        <f t="shared" ref="M36:P67" si="8">F36/$E36</f>
        <v>0.84</v>
      </c>
      <c r="N36" s="6">
        <f t="shared" si="8"/>
        <v>9.3333333333333338E-2</v>
      </c>
      <c r="O36" s="6">
        <f t="shared" si="8"/>
        <v>0.04</v>
      </c>
      <c r="P36" s="6">
        <f t="shared" si="8"/>
        <v>2.6666666666666668E-2</v>
      </c>
      <c r="Q36" s="6">
        <f t="shared" ref="Q36:Q67" si="9">J36/E36</f>
        <v>3.3333333333333333E-2</v>
      </c>
      <c r="R36" s="6">
        <f t="shared" ref="R36:R67" si="10">K36/E36</f>
        <v>6.6666666666666671E-3</v>
      </c>
      <c r="S36" s="6">
        <f t="shared" ref="S36:S67" si="11">L36/E36</f>
        <v>4.6666666666666669E-2</v>
      </c>
      <c r="T36" s="2" t="s">
        <v>475</v>
      </c>
      <c r="U36" s="2" t="s">
        <v>476</v>
      </c>
      <c r="V36" s="2" t="s">
        <v>475</v>
      </c>
      <c r="W36" s="2" t="s">
        <v>35</v>
      </c>
    </row>
    <row r="37" spans="1:26">
      <c r="A37" s="2" t="s">
        <v>25</v>
      </c>
      <c r="B37" s="2" t="s">
        <v>471</v>
      </c>
      <c r="C37" s="2" t="s">
        <v>477</v>
      </c>
      <c r="D37" s="2" t="s">
        <v>473</v>
      </c>
      <c r="E37" s="3">
        <v>58</v>
      </c>
      <c r="F37" s="3">
        <v>58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6">
        <f t="shared" si="8"/>
        <v>1</v>
      </c>
      <c r="N37" s="6">
        <f t="shared" si="8"/>
        <v>0</v>
      </c>
      <c r="O37" s="6">
        <f t="shared" si="8"/>
        <v>0</v>
      </c>
      <c r="P37" s="6">
        <f t="shared" si="8"/>
        <v>0</v>
      </c>
      <c r="Q37" s="6">
        <f t="shared" si="9"/>
        <v>0</v>
      </c>
      <c r="R37" s="6">
        <f t="shared" si="10"/>
        <v>0</v>
      </c>
      <c r="S37" s="6">
        <f t="shared" si="11"/>
        <v>0</v>
      </c>
      <c r="T37" s="2" t="s">
        <v>475</v>
      </c>
      <c r="U37" s="2" t="s">
        <v>478</v>
      </c>
      <c r="V37" s="2" t="s">
        <v>475</v>
      </c>
      <c r="W37" s="2" t="s">
        <v>35</v>
      </c>
    </row>
    <row r="38" spans="1:26">
      <c r="A38" s="2" t="s">
        <v>25</v>
      </c>
      <c r="B38" s="2" t="s">
        <v>471</v>
      </c>
      <c r="C38" s="2" t="s">
        <v>479</v>
      </c>
      <c r="D38" s="2" t="s">
        <v>473</v>
      </c>
      <c r="E38" s="3">
        <v>46</v>
      </c>
      <c r="F38" s="3">
        <v>40</v>
      </c>
      <c r="G38" s="3">
        <v>5</v>
      </c>
      <c r="H38" s="3">
        <v>1</v>
      </c>
      <c r="I38" s="3">
        <v>0</v>
      </c>
      <c r="J38" s="3">
        <v>0</v>
      </c>
      <c r="K38" s="3">
        <v>2</v>
      </c>
      <c r="L38" s="3">
        <v>2</v>
      </c>
      <c r="M38" s="6">
        <f t="shared" si="8"/>
        <v>0.86956521739130432</v>
      </c>
      <c r="N38" s="6">
        <f t="shared" si="8"/>
        <v>0.10869565217391304</v>
      </c>
      <c r="O38" s="6">
        <f t="shared" si="8"/>
        <v>2.1739130434782608E-2</v>
      </c>
      <c r="P38" s="6">
        <f t="shared" si="8"/>
        <v>0</v>
      </c>
      <c r="Q38" s="6">
        <f t="shared" si="9"/>
        <v>0</v>
      </c>
      <c r="R38" s="6">
        <f t="shared" si="10"/>
        <v>4.3478260869565216E-2</v>
      </c>
      <c r="S38" s="6">
        <f t="shared" si="11"/>
        <v>4.3478260869565216E-2</v>
      </c>
      <c r="T38" s="2" t="s">
        <v>475</v>
      </c>
      <c r="U38" s="2" t="s">
        <v>480</v>
      </c>
      <c r="V38" s="2" t="s">
        <v>475</v>
      </c>
      <c r="W38" s="2" t="s">
        <v>35</v>
      </c>
    </row>
    <row r="39" spans="1:26">
      <c r="A39" s="2" t="s">
        <v>25</v>
      </c>
      <c r="B39" s="2" t="s">
        <v>471</v>
      </c>
      <c r="C39" s="2" t="s">
        <v>481</v>
      </c>
      <c r="D39" s="2" t="s">
        <v>473</v>
      </c>
      <c r="E39" s="3">
        <v>138</v>
      </c>
      <c r="F39" s="3">
        <v>114</v>
      </c>
      <c r="G39" s="3">
        <v>18</v>
      </c>
      <c r="H39" s="3">
        <v>3</v>
      </c>
      <c r="I39" s="3">
        <v>3</v>
      </c>
      <c r="J39" s="3">
        <v>6</v>
      </c>
      <c r="K39" s="3">
        <v>3</v>
      </c>
      <c r="L39" s="3">
        <v>7</v>
      </c>
      <c r="M39" s="6">
        <f t="shared" si="8"/>
        <v>0.82608695652173914</v>
      </c>
      <c r="N39" s="6">
        <f t="shared" si="8"/>
        <v>0.13043478260869565</v>
      </c>
      <c r="O39" s="6">
        <f t="shared" si="8"/>
        <v>2.1739130434782608E-2</v>
      </c>
      <c r="P39" s="6">
        <f t="shared" si="8"/>
        <v>2.1739130434782608E-2</v>
      </c>
      <c r="Q39" s="6">
        <f t="shared" si="9"/>
        <v>4.3478260869565216E-2</v>
      </c>
      <c r="R39" s="6">
        <f t="shared" si="10"/>
        <v>2.1739130434782608E-2</v>
      </c>
      <c r="S39" s="6">
        <f t="shared" si="11"/>
        <v>5.0724637681159424E-2</v>
      </c>
      <c r="T39" s="2" t="s">
        <v>475</v>
      </c>
      <c r="U39" s="2" t="s">
        <v>482</v>
      </c>
      <c r="V39" s="2" t="s">
        <v>475</v>
      </c>
      <c r="W39" s="2" t="s">
        <v>35</v>
      </c>
    </row>
    <row r="40" spans="1:26">
      <c r="A40" s="2" t="s">
        <v>25</v>
      </c>
      <c r="B40" s="2" t="s">
        <v>471</v>
      </c>
      <c r="C40" s="2" t="s">
        <v>483</v>
      </c>
      <c r="D40" s="2" t="s">
        <v>473</v>
      </c>
      <c r="E40" s="3">
        <v>19</v>
      </c>
      <c r="F40" s="3">
        <v>18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6">
        <f t="shared" si="8"/>
        <v>0.94736842105263153</v>
      </c>
      <c r="N40" s="6">
        <f t="shared" si="8"/>
        <v>5.2631578947368418E-2</v>
      </c>
      <c r="O40" s="6">
        <f t="shared" si="8"/>
        <v>0</v>
      </c>
      <c r="P40" s="6">
        <f t="shared" si="8"/>
        <v>0</v>
      </c>
      <c r="Q40" s="6">
        <f t="shared" si="9"/>
        <v>0</v>
      </c>
      <c r="R40" s="6">
        <f t="shared" si="10"/>
        <v>0</v>
      </c>
      <c r="S40" s="6">
        <f t="shared" si="11"/>
        <v>0</v>
      </c>
      <c r="T40" s="2" t="s">
        <v>475</v>
      </c>
      <c r="U40" s="2" t="s">
        <v>484</v>
      </c>
      <c r="V40" s="2" t="s">
        <v>475</v>
      </c>
      <c r="W40" s="2" t="s">
        <v>35</v>
      </c>
    </row>
    <row r="41" spans="1:26">
      <c r="A41" s="2" t="s">
        <v>25</v>
      </c>
      <c r="B41" s="2" t="s">
        <v>471</v>
      </c>
      <c r="C41" s="2" t="s">
        <v>485</v>
      </c>
      <c r="D41" s="2" t="s">
        <v>473</v>
      </c>
      <c r="E41" s="3">
        <v>163</v>
      </c>
      <c r="F41" s="3">
        <v>140</v>
      </c>
      <c r="G41" s="3">
        <v>19</v>
      </c>
      <c r="H41" s="3">
        <v>2</v>
      </c>
      <c r="I41" s="3">
        <v>2</v>
      </c>
      <c r="J41" s="3">
        <v>2</v>
      </c>
      <c r="K41" s="3">
        <v>2</v>
      </c>
      <c r="L41" s="3">
        <v>12</v>
      </c>
      <c r="M41" s="6">
        <f t="shared" si="8"/>
        <v>0.85889570552147243</v>
      </c>
      <c r="N41" s="6">
        <f t="shared" si="8"/>
        <v>0.1165644171779141</v>
      </c>
      <c r="O41" s="6">
        <f t="shared" si="8"/>
        <v>1.2269938650306749E-2</v>
      </c>
      <c r="P41" s="6">
        <f t="shared" si="8"/>
        <v>1.2269938650306749E-2</v>
      </c>
      <c r="Q41" s="6">
        <f t="shared" si="9"/>
        <v>1.2269938650306749E-2</v>
      </c>
      <c r="R41" s="6">
        <f t="shared" si="10"/>
        <v>1.2269938650306749E-2</v>
      </c>
      <c r="S41" s="6">
        <f t="shared" si="11"/>
        <v>7.3619631901840496E-2</v>
      </c>
      <c r="T41" s="2" t="s">
        <v>475</v>
      </c>
      <c r="U41" s="2" t="s">
        <v>486</v>
      </c>
      <c r="V41" s="2" t="s">
        <v>475</v>
      </c>
      <c r="W41" s="2" t="s">
        <v>35</v>
      </c>
    </row>
    <row r="42" spans="1:26">
      <c r="A42" s="2" t="s">
        <v>25</v>
      </c>
      <c r="B42" s="2" t="s">
        <v>471</v>
      </c>
      <c r="C42" s="2" t="s">
        <v>487</v>
      </c>
      <c r="D42" s="2" t="s">
        <v>473</v>
      </c>
      <c r="E42" s="3">
        <v>116</v>
      </c>
      <c r="F42" s="3">
        <v>98</v>
      </c>
      <c r="G42" s="3">
        <v>9</v>
      </c>
      <c r="H42" s="3">
        <v>5</v>
      </c>
      <c r="I42" s="3">
        <v>4</v>
      </c>
      <c r="J42" s="3">
        <v>3</v>
      </c>
      <c r="K42" s="3">
        <v>6</v>
      </c>
      <c r="L42" s="3">
        <v>1</v>
      </c>
      <c r="M42" s="6">
        <f t="shared" si="8"/>
        <v>0.84482758620689657</v>
      </c>
      <c r="N42" s="6">
        <f t="shared" si="8"/>
        <v>7.7586206896551727E-2</v>
      </c>
      <c r="O42" s="6">
        <f t="shared" si="8"/>
        <v>4.3103448275862072E-2</v>
      </c>
      <c r="P42" s="6">
        <f t="shared" si="8"/>
        <v>3.4482758620689655E-2</v>
      </c>
      <c r="Q42" s="6">
        <f t="shared" si="9"/>
        <v>2.5862068965517241E-2</v>
      </c>
      <c r="R42" s="6">
        <f t="shared" si="10"/>
        <v>5.1724137931034482E-2</v>
      </c>
      <c r="S42" s="6">
        <f t="shared" si="11"/>
        <v>8.6206896551724137E-3</v>
      </c>
      <c r="T42" s="2" t="s">
        <v>475</v>
      </c>
      <c r="U42" s="2" t="s">
        <v>489</v>
      </c>
      <c r="V42" s="2" t="s">
        <v>475</v>
      </c>
      <c r="W42" s="2" t="s">
        <v>35</v>
      </c>
    </row>
    <row r="43" spans="1:26">
      <c r="A43" s="2" t="s">
        <v>25</v>
      </c>
      <c r="B43" s="2" t="s">
        <v>471</v>
      </c>
      <c r="C43" s="2" t="s">
        <v>490</v>
      </c>
      <c r="D43" s="2" t="s">
        <v>473</v>
      </c>
      <c r="E43" s="3">
        <v>30</v>
      </c>
      <c r="F43" s="3">
        <v>27</v>
      </c>
      <c r="G43" s="3">
        <v>2</v>
      </c>
      <c r="H43" s="3">
        <v>1</v>
      </c>
      <c r="I43" s="3">
        <v>0</v>
      </c>
      <c r="J43" s="3">
        <v>0</v>
      </c>
      <c r="K43" s="3">
        <v>1</v>
      </c>
      <c r="L43" s="3">
        <v>1</v>
      </c>
      <c r="M43" s="6">
        <f t="shared" si="8"/>
        <v>0.9</v>
      </c>
      <c r="N43" s="6">
        <f t="shared" si="8"/>
        <v>6.6666666666666666E-2</v>
      </c>
      <c r="O43" s="6">
        <f t="shared" si="8"/>
        <v>3.3333333333333333E-2</v>
      </c>
      <c r="P43" s="6">
        <f t="shared" si="8"/>
        <v>0</v>
      </c>
      <c r="Q43" s="6">
        <f t="shared" si="9"/>
        <v>0</v>
      </c>
      <c r="R43" s="6">
        <f t="shared" si="10"/>
        <v>3.3333333333333333E-2</v>
      </c>
      <c r="S43" s="6">
        <f t="shared" si="11"/>
        <v>3.3333333333333333E-2</v>
      </c>
      <c r="T43" s="2" t="s">
        <v>475</v>
      </c>
      <c r="U43" s="2" t="s">
        <v>491</v>
      </c>
      <c r="V43" s="2" t="s">
        <v>475</v>
      </c>
      <c r="W43" s="2" t="s">
        <v>35</v>
      </c>
    </row>
    <row r="44" spans="1:26">
      <c r="A44" s="2" t="s">
        <v>25</v>
      </c>
      <c r="B44" s="2" t="s">
        <v>471</v>
      </c>
      <c r="C44" s="2" t="s">
        <v>492</v>
      </c>
      <c r="D44" s="2" t="s">
        <v>473</v>
      </c>
      <c r="E44" s="3">
        <v>80</v>
      </c>
      <c r="F44" s="3">
        <v>64</v>
      </c>
      <c r="G44" s="3">
        <v>14</v>
      </c>
      <c r="H44" s="3">
        <v>2</v>
      </c>
      <c r="I44" s="3">
        <v>0</v>
      </c>
      <c r="J44" s="3">
        <v>2</v>
      </c>
      <c r="K44" s="3">
        <v>4</v>
      </c>
      <c r="L44" s="3">
        <v>7</v>
      </c>
      <c r="M44" s="6">
        <f t="shared" si="8"/>
        <v>0.8</v>
      </c>
      <c r="N44" s="6">
        <f t="shared" si="8"/>
        <v>0.17499999999999999</v>
      </c>
      <c r="O44" s="6">
        <f t="shared" si="8"/>
        <v>2.5000000000000001E-2</v>
      </c>
      <c r="P44" s="6">
        <f t="shared" si="8"/>
        <v>0</v>
      </c>
      <c r="Q44" s="6">
        <f t="shared" si="9"/>
        <v>2.5000000000000001E-2</v>
      </c>
      <c r="R44" s="6">
        <f t="shared" si="10"/>
        <v>0.05</v>
      </c>
      <c r="S44" s="6">
        <f t="shared" si="11"/>
        <v>8.7499999999999994E-2</v>
      </c>
      <c r="T44" s="2" t="s">
        <v>475</v>
      </c>
      <c r="U44" s="2" t="s">
        <v>493</v>
      </c>
      <c r="V44" s="2" t="s">
        <v>475</v>
      </c>
      <c r="W44" s="2" t="s">
        <v>35</v>
      </c>
    </row>
    <row r="45" spans="1:26">
      <c r="A45" s="2" t="s">
        <v>25</v>
      </c>
      <c r="B45" s="2" t="s">
        <v>471</v>
      </c>
      <c r="C45" s="2" t="s">
        <v>494</v>
      </c>
      <c r="D45" s="2" t="s">
        <v>473</v>
      </c>
      <c r="E45" s="3">
        <v>36</v>
      </c>
      <c r="F45" s="3">
        <v>31</v>
      </c>
      <c r="G45" s="3">
        <v>3</v>
      </c>
      <c r="H45" s="3">
        <v>2</v>
      </c>
      <c r="I45" s="3">
        <v>0</v>
      </c>
      <c r="J45" s="3">
        <v>1</v>
      </c>
      <c r="K45" s="3">
        <v>0</v>
      </c>
      <c r="L45" s="3">
        <v>3</v>
      </c>
      <c r="M45" s="6">
        <f t="shared" si="8"/>
        <v>0.86111111111111116</v>
      </c>
      <c r="N45" s="6">
        <f t="shared" si="8"/>
        <v>8.3333333333333329E-2</v>
      </c>
      <c r="O45" s="6">
        <f t="shared" si="8"/>
        <v>5.5555555555555552E-2</v>
      </c>
      <c r="P45" s="6">
        <f t="shared" si="8"/>
        <v>0</v>
      </c>
      <c r="Q45" s="6">
        <f t="shared" si="9"/>
        <v>2.7777777777777776E-2</v>
      </c>
      <c r="R45" s="6">
        <f t="shared" si="10"/>
        <v>0</v>
      </c>
      <c r="S45" s="6">
        <f t="shared" si="11"/>
        <v>8.3333333333333329E-2</v>
      </c>
      <c r="T45" s="2" t="s">
        <v>475</v>
      </c>
      <c r="U45" s="2" t="s">
        <v>495</v>
      </c>
      <c r="V45" s="2" t="s">
        <v>475</v>
      </c>
      <c r="W45" s="2" t="s">
        <v>35</v>
      </c>
    </row>
    <row r="46" spans="1:26">
      <c r="A46" s="2" t="s">
        <v>25</v>
      </c>
      <c r="B46" s="2" t="s">
        <v>471</v>
      </c>
      <c r="C46" s="2" t="s">
        <v>496</v>
      </c>
      <c r="D46" s="2" t="s">
        <v>473</v>
      </c>
      <c r="E46" s="3">
        <v>48</v>
      </c>
      <c r="F46" s="3">
        <v>40</v>
      </c>
      <c r="G46" s="3">
        <v>5</v>
      </c>
      <c r="H46" s="3">
        <v>0</v>
      </c>
      <c r="I46" s="3">
        <v>3</v>
      </c>
      <c r="J46" s="3">
        <v>2</v>
      </c>
      <c r="K46" s="3">
        <v>1</v>
      </c>
      <c r="L46" s="3">
        <v>4</v>
      </c>
      <c r="M46" s="6">
        <f t="shared" si="8"/>
        <v>0.83333333333333337</v>
      </c>
      <c r="N46" s="6">
        <f t="shared" si="8"/>
        <v>0.10416666666666667</v>
      </c>
      <c r="O46" s="6">
        <f t="shared" si="8"/>
        <v>0</v>
      </c>
      <c r="P46" s="6">
        <f t="shared" si="8"/>
        <v>6.25E-2</v>
      </c>
      <c r="Q46" s="6">
        <f t="shared" si="9"/>
        <v>4.1666666666666664E-2</v>
      </c>
      <c r="R46" s="6">
        <f t="shared" si="10"/>
        <v>2.0833333333333332E-2</v>
      </c>
      <c r="S46" s="6">
        <f t="shared" si="11"/>
        <v>8.3333333333333329E-2</v>
      </c>
      <c r="T46" s="2" t="s">
        <v>475</v>
      </c>
      <c r="U46" s="2" t="s">
        <v>499</v>
      </c>
      <c r="V46" s="2" t="s">
        <v>475</v>
      </c>
      <c r="W46" s="2" t="s">
        <v>35</v>
      </c>
    </row>
    <row r="47" spans="1:26">
      <c r="A47" s="2" t="s">
        <v>25</v>
      </c>
      <c r="B47" s="2" t="s">
        <v>471</v>
      </c>
      <c r="C47" s="2" t="s">
        <v>500</v>
      </c>
      <c r="D47" s="2" t="s">
        <v>473</v>
      </c>
      <c r="E47" s="3">
        <v>101</v>
      </c>
      <c r="F47" s="3">
        <v>88</v>
      </c>
      <c r="G47" s="3">
        <v>10</v>
      </c>
      <c r="H47" s="3">
        <v>0</v>
      </c>
      <c r="I47" s="3">
        <v>3</v>
      </c>
      <c r="J47" s="3">
        <v>2</v>
      </c>
      <c r="K47" s="3">
        <v>0</v>
      </c>
      <c r="L47" s="3">
        <v>9</v>
      </c>
      <c r="M47" s="6">
        <f t="shared" si="8"/>
        <v>0.87128712871287128</v>
      </c>
      <c r="N47" s="6">
        <f t="shared" si="8"/>
        <v>9.9009900990099015E-2</v>
      </c>
      <c r="O47" s="6">
        <f t="shared" si="8"/>
        <v>0</v>
      </c>
      <c r="P47" s="6">
        <f t="shared" si="8"/>
        <v>2.9702970297029702E-2</v>
      </c>
      <c r="Q47" s="6">
        <f t="shared" si="9"/>
        <v>1.9801980198019802E-2</v>
      </c>
      <c r="R47" s="6">
        <f t="shared" si="10"/>
        <v>0</v>
      </c>
      <c r="S47" s="6">
        <f t="shared" si="11"/>
        <v>8.9108910891089105E-2</v>
      </c>
      <c r="T47" s="2" t="s">
        <v>475</v>
      </c>
      <c r="U47" s="2" t="s">
        <v>502</v>
      </c>
      <c r="V47" s="2" t="s">
        <v>475</v>
      </c>
      <c r="W47" s="2" t="s">
        <v>35</v>
      </c>
    </row>
    <row r="48" spans="1:26">
      <c r="A48" s="2" t="s">
        <v>25</v>
      </c>
      <c r="B48" s="2" t="s">
        <v>471</v>
      </c>
      <c r="C48" s="2" t="s">
        <v>503</v>
      </c>
      <c r="D48" s="2" t="s">
        <v>473</v>
      </c>
      <c r="E48" s="3">
        <v>53</v>
      </c>
      <c r="F48" s="3">
        <v>48</v>
      </c>
      <c r="G48" s="3">
        <v>4</v>
      </c>
      <c r="H48" s="3">
        <v>0</v>
      </c>
      <c r="I48" s="3">
        <v>1</v>
      </c>
      <c r="J48" s="3">
        <v>0</v>
      </c>
      <c r="K48" s="3">
        <v>0</v>
      </c>
      <c r="L48" s="3">
        <v>2</v>
      </c>
      <c r="M48" s="6">
        <f t="shared" si="8"/>
        <v>0.90566037735849059</v>
      </c>
      <c r="N48" s="6">
        <f t="shared" si="8"/>
        <v>7.5471698113207544E-2</v>
      </c>
      <c r="O48" s="6">
        <f t="shared" si="8"/>
        <v>0</v>
      </c>
      <c r="P48" s="6">
        <f t="shared" si="8"/>
        <v>1.8867924528301886E-2</v>
      </c>
      <c r="Q48" s="6">
        <f t="shared" si="9"/>
        <v>0</v>
      </c>
      <c r="R48" s="6">
        <f t="shared" si="10"/>
        <v>0</v>
      </c>
      <c r="S48" s="6">
        <f t="shared" si="11"/>
        <v>3.7735849056603772E-2</v>
      </c>
      <c r="T48" s="2" t="s">
        <v>475</v>
      </c>
      <c r="U48" s="2" t="s">
        <v>504</v>
      </c>
      <c r="V48" s="2" t="s">
        <v>475</v>
      </c>
      <c r="W48" s="2" t="s">
        <v>35</v>
      </c>
    </row>
    <row r="49" spans="1:23">
      <c r="A49" s="2" t="s">
        <v>25</v>
      </c>
      <c r="B49" s="2" t="s">
        <v>471</v>
      </c>
      <c r="C49" s="2" t="s">
        <v>505</v>
      </c>
      <c r="D49" s="2" t="s">
        <v>473</v>
      </c>
      <c r="E49" s="3">
        <v>108</v>
      </c>
      <c r="F49" s="3">
        <v>98</v>
      </c>
      <c r="G49" s="3">
        <v>7</v>
      </c>
      <c r="H49" s="3">
        <v>2</v>
      </c>
      <c r="I49" s="3">
        <v>1</v>
      </c>
      <c r="J49" s="3">
        <v>2</v>
      </c>
      <c r="K49" s="3">
        <v>3</v>
      </c>
      <c r="L49" s="3">
        <v>1</v>
      </c>
      <c r="M49" s="6">
        <f t="shared" si="8"/>
        <v>0.90740740740740744</v>
      </c>
      <c r="N49" s="6">
        <f t="shared" si="8"/>
        <v>6.4814814814814811E-2</v>
      </c>
      <c r="O49" s="6">
        <f t="shared" si="8"/>
        <v>1.8518518518518517E-2</v>
      </c>
      <c r="P49" s="6">
        <f t="shared" si="8"/>
        <v>9.2592592592592587E-3</v>
      </c>
      <c r="Q49" s="6">
        <f t="shared" si="9"/>
        <v>1.8518518518518517E-2</v>
      </c>
      <c r="R49" s="6">
        <f t="shared" si="10"/>
        <v>2.7777777777777776E-2</v>
      </c>
      <c r="S49" s="6">
        <f t="shared" si="11"/>
        <v>9.2592592592592587E-3</v>
      </c>
      <c r="T49" s="2" t="s">
        <v>475</v>
      </c>
      <c r="U49" s="2" t="s">
        <v>506</v>
      </c>
      <c r="V49" s="2" t="s">
        <v>475</v>
      </c>
      <c r="W49" s="2" t="s">
        <v>35</v>
      </c>
    </row>
    <row r="50" spans="1:23">
      <c r="A50" s="2" t="s">
        <v>25</v>
      </c>
      <c r="B50" s="2" t="s">
        <v>471</v>
      </c>
      <c r="C50" s="2" t="s">
        <v>507</v>
      </c>
      <c r="D50" s="2" t="s">
        <v>473</v>
      </c>
      <c r="E50" s="3">
        <v>43</v>
      </c>
      <c r="F50" s="3">
        <v>37</v>
      </c>
      <c r="G50" s="3">
        <v>4</v>
      </c>
      <c r="H50" s="3">
        <v>0</v>
      </c>
      <c r="I50" s="3">
        <v>2</v>
      </c>
      <c r="J50" s="3">
        <v>2</v>
      </c>
      <c r="K50" s="3">
        <v>1</v>
      </c>
      <c r="L50" s="3">
        <v>0</v>
      </c>
      <c r="M50" s="6">
        <f t="shared" si="8"/>
        <v>0.86046511627906974</v>
      </c>
      <c r="N50" s="6">
        <f t="shared" si="8"/>
        <v>9.3023255813953487E-2</v>
      </c>
      <c r="O50" s="6">
        <f t="shared" si="8"/>
        <v>0</v>
      </c>
      <c r="P50" s="6">
        <f t="shared" si="8"/>
        <v>4.6511627906976744E-2</v>
      </c>
      <c r="Q50" s="6">
        <f t="shared" si="9"/>
        <v>4.6511627906976744E-2</v>
      </c>
      <c r="R50" s="6">
        <f t="shared" si="10"/>
        <v>2.3255813953488372E-2</v>
      </c>
      <c r="S50" s="6">
        <f t="shared" si="11"/>
        <v>0</v>
      </c>
      <c r="T50" s="2" t="s">
        <v>475</v>
      </c>
      <c r="U50" s="2" t="s">
        <v>509</v>
      </c>
      <c r="V50" s="2" t="s">
        <v>475</v>
      </c>
      <c r="W50" s="2" t="s">
        <v>35</v>
      </c>
    </row>
    <row r="51" spans="1:23">
      <c r="A51" s="2" t="s">
        <v>25</v>
      </c>
      <c r="B51" s="2" t="s">
        <v>471</v>
      </c>
      <c r="C51" s="2" t="s">
        <v>510</v>
      </c>
      <c r="D51" s="2" t="s">
        <v>473</v>
      </c>
      <c r="E51" s="3">
        <v>50</v>
      </c>
      <c r="F51" s="3">
        <v>47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6">
        <f t="shared" si="8"/>
        <v>0.94</v>
      </c>
      <c r="N51" s="6">
        <f t="shared" si="8"/>
        <v>0.06</v>
      </c>
      <c r="O51" s="6">
        <f t="shared" si="8"/>
        <v>0</v>
      </c>
      <c r="P51" s="6">
        <f t="shared" si="8"/>
        <v>0</v>
      </c>
      <c r="Q51" s="6">
        <f t="shared" si="9"/>
        <v>0</v>
      </c>
      <c r="R51" s="6">
        <f t="shared" si="10"/>
        <v>0</v>
      </c>
      <c r="S51" s="6">
        <f t="shared" si="11"/>
        <v>0.02</v>
      </c>
      <c r="T51" s="2" t="s">
        <v>475</v>
      </c>
      <c r="U51" s="2" t="s">
        <v>511</v>
      </c>
      <c r="V51" s="2" t="s">
        <v>475</v>
      </c>
      <c r="W51" s="2" t="s">
        <v>35</v>
      </c>
    </row>
    <row r="52" spans="1:23">
      <c r="A52" s="2" t="s">
        <v>25</v>
      </c>
      <c r="B52" s="2" t="s">
        <v>471</v>
      </c>
      <c r="C52" s="2" t="s">
        <v>512</v>
      </c>
      <c r="D52" s="2" t="s">
        <v>473</v>
      </c>
      <c r="E52" s="3">
        <v>26</v>
      </c>
      <c r="F52" s="3">
        <v>16</v>
      </c>
      <c r="G52" s="3">
        <v>8</v>
      </c>
      <c r="H52" s="3">
        <v>1</v>
      </c>
      <c r="I52" s="3">
        <v>1</v>
      </c>
      <c r="J52" s="3">
        <v>2</v>
      </c>
      <c r="K52" s="3">
        <v>3</v>
      </c>
      <c r="L52" s="3">
        <v>2</v>
      </c>
      <c r="M52" s="6">
        <f t="shared" si="8"/>
        <v>0.61538461538461542</v>
      </c>
      <c r="N52" s="6">
        <f t="shared" si="8"/>
        <v>0.30769230769230771</v>
      </c>
      <c r="O52" s="6">
        <f t="shared" si="8"/>
        <v>3.8461538461538464E-2</v>
      </c>
      <c r="P52" s="6">
        <f t="shared" si="8"/>
        <v>3.8461538461538464E-2</v>
      </c>
      <c r="Q52" s="6">
        <f t="shared" si="9"/>
        <v>7.6923076923076927E-2</v>
      </c>
      <c r="R52" s="6">
        <f t="shared" si="10"/>
        <v>0.11538461538461539</v>
      </c>
      <c r="S52" s="6">
        <f t="shared" si="11"/>
        <v>7.6923076923076927E-2</v>
      </c>
      <c r="T52" s="2" t="s">
        <v>475</v>
      </c>
      <c r="U52" s="2" t="s">
        <v>513</v>
      </c>
      <c r="V52" s="2" t="s">
        <v>475</v>
      </c>
      <c r="W52" s="2" t="s">
        <v>35</v>
      </c>
    </row>
    <row r="53" spans="1:23">
      <c r="A53" s="2" t="s">
        <v>25</v>
      </c>
      <c r="B53" s="2" t="s">
        <v>471</v>
      </c>
      <c r="C53" s="2" t="s">
        <v>514</v>
      </c>
      <c r="D53" s="2" t="s">
        <v>473</v>
      </c>
      <c r="E53" s="3">
        <v>85</v>
      </c>
      <c r="F53" s="3">
        <v>71</v>
      </c>
      <c r="G53" s="3">
        <v>14</v>
      </c>
      <c r="H53" s="3">
        <v>0</v>
      </c>
      <c r="I53" s="3">
        <v>0</v>
      </c>
      <c r="J53" s="3">
        <v>0</v>
      </c>
      <c r="K53" s="3">
        <v>2</v>
      </c>
      <c r="L53" s="3">
        <v>8</v>
      </c>
      <c r="M53" s="6">
        <f t="shared" si="8"/>
        <v>0.83529411764705885</v>
      </c>
      <c r="N53" s="6">
        <f t="shared" si="8"/>
        <v>0.16470588235294117</v>
      </c>
      <c r="O53" s="6">
        <f t="shared" si="8"/>
        <v>0</v>
      </c>
      <c r="P53" s="6">
        <f t="shared" si="8"/>
        <v>0</v>
      </c>
      <c r="Q53" s="6">
        <f t="shared" si="9"/>
        <v>0</v>
      </c>
      <c r="R53" s="6">
        <f t="shared" si="10"/>
        <v>2.3529411764705882E-2</v>
      </c>
      <c r="S53" s="6">
        <f t="shared" si="11"/>
        <v>9.4117647058823528E-2</v>
      </c>
      <c r="T53" s="2" t="s">
        <v>475</v>
      </c>
      <c r="U53" s="2" t="s">
        <v>515</v>
      </c>
      <c r="V53" s="2" t="s">
        <v>475</v>
      </c>
      <c r="W53" s="2" t="s">
        <v>35</v>
      </c>
    </row>
    <row r="54" spans="1:23">
      <c r="A54" s="2" t="s">
        <v>25</v>
      </c>
      <c r="B54" s="2" t="s">
        <v>471</v>
      </c>
      <c r="C54" s="2" t="s">
        <v>516</v>
      </c>
      <c r="D54" s="2" t="s">
        <v>473</v>
      </c>
      <c r="E54" s="3">
        <v>216</v>
      </c>
      <c r="F54" s="3">
        <v>184</v>
      </c>
      <c r="G54" s="3">
        <v>19</v>
      </c>
      <c r="H54" s="3">
        <v>8</v>
      </c>
      <c r="I54" s="3">
        <v>5</v>
      </c>
      <c r="J54" s="3">
        <v>7</v>
      </c>
      <c r="K54" s="3">
        <v>4</v>
      </c>
      <c r="L54" s="3">
        <v>10</v>
      </c>
      <c r="M54" s="6">
        <f t="shared" si="8"/>
        <v>0.85185185185185186</v>
      </c>
      <c r="N54" s="6">
        <f t="shared" si="8"/>
        <v>8.7962962962962965E-2</v>
      </c>
      <c r="O54" s="6">
        <f t="shared" si="8"/>
        <v>3.7037037037037035E-2</v>
      </c>
      <c r="P54" s="6">
        <f t="shared" si="8"/>
        <v>2.3148148148148147E-2</v>
      </c>
      <c r="Q54" s="6">
        <f t="shared" si="9"/>
        <v>3.2407407407407406E-2</v>
      </c>
      <c r="R54" s="6">
        <f t="shared" si="10"/>
        <v>1.8518518518518517E-2</v>
      </c>
      <c r="S54" s="6">
        <f t="shared" si="11"/>
        <v>4.6296296296296294E-2</v>
      </c>
      <c r="T54" s="2" t="s">
        <v>475</v>
      </c>
      <c r="U54" s="2" t="s">
        <v>518</v>
      </c>
      <c r="V54" s="2" t="s">
        <v>475</v>
      </c>
      <c r="W54" s="2" t="s">
        <v>35</v>
      </c>
    </row>
    <row r="55" spans="1:23">
      <c r="A55" s="2" t="s">
        <v>25</v>
      </c>
      <c r="B55" s="2" t="s">
        <v>471</v>
      </c>
      <c r="C55" s="2" t="s">
        <v>519</v>
      </c>
      <c r="D55" s="2" t="s">
        <v>473</v>
      </c>
      <c r="E55" s="3">
        <v>260</v>
      </c>
      <c r="F55" s="3">
        <v>232</v>
      </c>
      <c r="G55" s="3">
        <v>25</v>
      </c>
      <c r="H55" s="3">
        <v>3</v>
      </c>
      <c r="I55" s="3">
        <v>0</v>
      </c>
      <c r="J55" s="3">
        <v>2</v>
      </c>
      <c r="K55" s="3">
        <v>7</v>
      </c>
      <c r="L55" s="3">
        <v>6</v>
      </c>
      <c r="M55" s="6">
        <f t="shared" si="8"/>
        <v>0.89230769230769236</v>
      </c>
      <c r="N55" s="6">
        <f t="shared" si="8"/>
        <v>9.6153846153846159E-2</v>
      </c>
      <c r="O55" s="6">
        <f t="shared" si="8"/>
        <v>1.1538461538461539E-2</v>
      </c>
      <c r="P55" s="6">
        <f t="shared" si="8"/>
        <v>0</v>
      </c>
      <c r="Q55" s="6">
        <f t="shared" si="9"/>
        <v>7.6923076923076927E-3</v>
      </c>
      <c r="R55" s="6">
        <f t="shared" si="10"/>
        <v>2.6923076923076925E-2</v>
      </c>
      <c r="S55" s="6">
        <f t="shared" si="11"/>
        <v>2.3076923076923078E-2</v>
      </c>
      <c r="T55" s="2" t="s">
        <v>475</v>
      </c>
      <c r="U55" s="2" t="s">
        <v>521</v>
      </c>
      <c r="V55" s="2" t="s">
        <v>475</v>
      </c>
      <c r="W55" s="2" t="s">
        <v>35</v>
      </c>
    </row>
    <row r="56" spans="1:23">
      <c r="A56" s="2" t="s">
        <v>25</v>
      </c>
      <c r="B56" s="2" t="s">
        <v>471</v>
      </c>
      <c r="C56" s="2" t="s">
        <v>522</v>
      </c>
      <c r="D56" s="2" t="s">
        <v>473</v>
      </c>
      <c r="E56" s="3">
        <v>154</v>
      </c>
      <c r="F56" s="3">
        <v>123</v>
      </c>
      <c r="G56" s="3">
        <v>21</v>
      </c>
      <c r="H56" s="3">
        <v>2</v>
      </c>
      <c r="I56" s="3">
        <v>8</v>
      </c>
      <c r="J56" s="3">
        <v>4</v>
      </c>
      <c r="K56" s="3">
        <v>3</v>
      </c>
      <c r="L56" s="3">
        <v>13</v>
      </c>
      <c r="M56" s="6">
        <f t="shared" si="8"/>
        <v>0.79870129870129869</v>
      </c>
      <c r="N56" s="6">
        <f t="shared" si="8"/>
        <v>0.13636363636363635</v>
      </c>
      <c r="O56" s="6">
        <f t="shared" si="8"/>
        <v>1.2987012987012988E-2</v>
      </c>
      <c r="P56" s="6">
        <f t="shared" si="8"/>
        <v>5.1948051948051951E-2</v>
      </c>
      <c r="Q56" s="6">
        <f t="shared" si="9"/>
        <v>2.5974025974025976E-2</v>
      </c>
      <c r="R56" s="6">
        <f t="shared" si="10"/>
        <v>1.948051948051948E-2</v>
      </c>
      <c r="S56" s="6">
        <f t="shared" si="11"/>
        <v>8.4415584415584416E-2</v>
      </c>
      <c r="T56" s="2" t="s">
        <v>475</v>
      </c>
      <c r="U56" s="2" t="s">
        <v>523</v>
      </c>
      <c r="V56" s="2" t="s">
        <v>475</v>
      </c>
      <c r="W56" s="2" t="s">
        <v>35</v>
      </c>
    </row>
    <row r="57" spans="1:23">
      <c r="A57" s="2" t="s">
        <v>25</v>
      </c>
      <c r="B57" s="2" t="s">
        <v>471</v>
      </c>
      <c r="C57" s="2" t="s">
        <v>524</v>
      </c>
      <c r="D57" s="2" t="s">
        <v>473</v>
      </c>
      <c r="E57" s="3">
        <v>127</v>
      </c>
      <c r="F57" s="3">
        <v>111</v>
      </c>
      <c r="G57" s="3">
        <v>12</v>
      </c>
      <c r="H57" s="3">
        <v>3</v>
      </c>
      <c r="I57" s="3">
        <v>1</v>
      </c>
      <c r="J57" s="3">
        <v>1</v>
      </c>
      <c r="K57" s="3">
        <v>0</v>
      </c>
      <c r="L57" s="3">
        <v>10</v>
      </c>
      <c r="M57" s="6">
        <f t="shared" si="8"/>
        <v>0.87401574803149606</v>
      </c>
      <c r="N57" s="6">
        <f t="shared" si="8"/>
        <v>9.4488188976377951E-2</v>
      </c>
      <c r="O57" s="6">
        <f t="shared" si="8"/>
        <v>2.3622047244094488E-2</v>
      </c>
      <c r="P57" s="6">
        <f t="shared" si="8"/>
        <v>7.874015748031496E-3</v>
      </c>
      <c r="Q57" s="6">
        <f t="shared" si="9"/>
        <v>7.874015748031496E-3</v>
      </c>
      <c r="R57" s="6">
        <f t="shared" si="10"/>
        <v>0</v>
      </c>
      <c r="S57" s="6">
        <f t="shared" si="11"/>
        <v>7.874015748031496E-2</v>
      </c>
      <c r="T57" s="2" t="s">
        <v>475</v>
      </c>
      <c r="U57" s="2" t="s">
        <v>525</v>
      </c>
      <c r="V57" s="2" t="s">
        <v>475</v>
      </c>
      <c r="W57" s="2" t="s">
        <v>35</v>
      </c>
    </row>
    <row r="58" spans="1:23">
      <c r="A58" s="2" t="s">
        <v>25</v>
      </c>
      <c r="B58" s="2" t="s">
        <v>471</v>
      </c>
      <c r="C58" s="2" t="s">
        <v>526</v>
      </c>
      <c r="D58" s="2" t="s">
        <v>473</v>
      </c>
      <c r="E58" s="3">
        <v>5</v>
      </c>
      <c r="F58" s="3">
        <v>2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6">
        <f t="shared" si="8"/>
        <v>0.4</v>
      </c>
      <c r="N58" s="6">
        <f t="shared" si="8"/>
        <v>0.6</v>
      </c>
      <c r="O58" s="6">
        <f t="shared" si="8"/>
        <v>0</v>
      </c>
      <c r="P58" s="6">
        <f t="shared" si="8"/>
        <v>0</v>
      </c>
      <c r="Q58" s="6">
        <f t="shared" si="9"/>
        <v>0</v>
      </c>
      <c r="R58" s="6">
        <f t="shared" si="10"/>
        <v>0</v>
      </c>
      <c r="S58" s="6">
        <f t="shared" si="11"/>
        <v>0.4</v>
      </c>
      <c r="T58" s="2" t="s">
        <v>475</v>
      </c>
      <c r="U58" s="2" t="s">
        <v>527</v>
      </c>
      <c r="V58" s="2" t="s">
        <v>475</v>
      </c>
      <c r="W58" s="2" t="s">
        <v>35</v>
      </c>
    </row>
    <row r="59" spans="1:23">
      <c r="A59" s="2" t="s">
        <v>25</v>
      </c>
      <c r="B59" s="2" t="s">
        <v>471</v>
      </c>
      <c r="C59" s="2" t="s">
        <v>528</v>
      </c>
      <c r="D59" s="2" t="s">
        <v>473</v>
      </c>
      <c r="E59" s="3">
        <v>37</v>
      </c>
      <c r="F59" s="3">
        <v>31</v>
      </c>
      <c r="G59" s="3">
        <v>4</v>
      </c>
      <c r="H59" s="3">
        <v>2</v>
      </c>
      <c r="I59" s="3">
        <v>0</v>
      </c>
      <c r="J59" s="3">
        <v>2</v>
      </c>
      <c r="K59" s="3">
        <v>0</v>
      </c>
      <c r="L59" s="3">
        <v>3</v>
      </c>
      <c r="M59" s="6">
        <f t="shared" si="8"/>
        <v>0.83783783783783783</v>
      </c>
      <c r="N59" s="6">
        <f t="shared" si="8"/>
        <v>0.10810810810810811</v>
      </c>
      <c r="O59" s="6">
        <f t="shared" si="8"/>
        <v>5.4054054054054057E-2</v>
      </c>
      <c r="P59" s="6">
        <f t="shared" si="8"/>
        <v>0</v>
      </c>
      <c r="Q59" s="6">
        <f t="shared" si="9"/>
        <v>5.4054054054054057E-2</v>
      </c>
      <c r="R59" s="6">
        <f t="shared" si="10"/>
        <v>0</v>
      </c>
      <c r="S59" s="6">
        <f t="shared" si="11"/>
        <v>8.1081081081081086E-2</v>
      </c>
      <c r="T59" s="2" t="s">
        <v>475</v>
      </c>
      <c r="U59" s="2" t="s">
        <v>530</v>
      </c>
      <c r="V59" s="2" t="s">
        <v>475</v>
      </c>
      <c r="W59" s="2" t="s">
        <v>35</v>
      </c>
    </row>
    <row r="60" spans="1:23">
      <c r="A60" s="2" t="s">
        <v>25</v>
      </c>
      <c r="B60" s="2" t="s">
        <v>471</v>
      </c>
      <c r="C60" s="2" t="s">
        <v>531</v>
      </c>
      <c r="D60" s="2" t="s">
        <v>473</v>
      </c>
      <c r="E60" s="3">
        <v>36</v>
      </c>
      <c r="F60" s="3">
        <v>30</v>
      </c>
      <c r="G60" s="3">
        <v>6</v>
      </c>
      <c r="H60" s="3">
        <v>0</v>
      </c>
      <c r="I60" s="3">
        <v>0</v>
      </c>
      <c r="J60" s="3">
        <v>0</v>
      </c>
      <c r="K60" s="3">
        <v>0</v>
      </c>
      <c r="L60" s="3">
        <v>4</v>
      </c>
      <c r="M60" s="6">
        <f t="shared" si="8"/>
        <v>0.83333333333333337</v>
      </c>
      <c r="N60" s="6">
        <f t="shared" si="8"/>
        <v>0.16666666666666666</v>
      </c>
      <c r="O60" s="6">
        <f t="shared" si="8"/>
        <v>0</v>
      </c>
      <c r="P60" s="6">
        <f t="shared" si="8"/>
        <v>0</v>
      </c>
      <c r="Q60" s="6">
        <f t="shared" si="9"/>
        <v>0</v>
      </c>
      <c r="R60" s="6">
        <f t="shared" si="10"/>
        <v>0</v>
      </c>
      <c r="S60" s="6">
        <f t="shared" si="11"/>
        <v>0.1111111111111111</v>
      </c>
      <c r="T60" s="2" t="s">
        <v>475</v>
      </c>
      <c r="U60" s="2" t="s">
        <v>532</v>
      </c>
      <c r="V60" s="2" t="s">
        <v>475</v>
      </c>
      <c r="W60" s="2" t="s">
        <v>35</v>
      </c>
    </row>
    <row r="61" spans="1:23">
      <c r="A61" s="2" t="s">
        <v>25</v>
      </c>
      <c r="B61" s="2" t="s">
        <v>471</v>
      </c>
      <c r="C61" s="2" t="s">
        <v>533</v>
      </c>
      <c r="D61" s="2" t="s">
        <v>473</v>
      </c>
      <c r="E61" s="3">
        <v>65</v>
      </c>
      <c r="F61" s="3">
        <v>53</v>
      </c>
      <c r="G61" s="3">
        <v>8</v>
      </c>
      <c r="H61" s="3">
        <v>0</v>
      </c>
      <c r="I61" s="3">
        <v>4</v>
      </c>
      <c r="J61" s="3">
        <v>3</v>
      </c>
      <c r="K61" s="3">
        <v>0</v>
      </c>
      <c r="L61" s="3">
        <v>6</v>
      </c>
      <c r="M61" s="6">
        <f t="shared" si="8"/>
        <v>0.81538461538461537</v>
      </c>
      <c r="N61" s="6">
        <f t="shared" si="8"/>
        <v>0.12307692307692308</v>
      </c>
      <c r="O61" s="6">
        <f t="shared" si="8"/>
        <v>0</v>
      </c>
      <c r="P61" s="6">
        <f t="shared" si="8"/>
        <v>6.1538461538461542E-2</v>
      </c>
      <c r="Q61" s="6">
        <f t="shared" si="9"/>
        <v>4.6153846153846156E-2</v>
      </c>
      <c r="R61" s="6">
        <f t="shared" si="10"/>
        <v>0</v>
      </c>
      <c r="S61" s="6">
        <f t="shared" si="11"/>
        <v>9.2307692307692313E-2</v>
      </c>
      <c r="T61" s="2" t="s">
        <v>475</v>
      </c>
      <c r="U61" s="2" t="s">
        <v>534</v>
      </c>
      <c r="V61" s="2" t="s">
        <v>475</v>
      </c>
      <c r="W61" s="2" t="s">
        <v>35</v>
      </c>
    </row>
    <row r="62" spans="1:23">
      <c r="A62" s="2" t="s">
        <v>25</v>
      </c>
      <c r="B62" s="2" t="s">
        <v>471</v>
      </c>
      <c r="C62" s="2" t="s">
        <v>535</v>
      </c>
      <c r="D62" s="2" t="s">
        <v>473</v>
      </c>
      <c r="E62" s="3">
        <v>41</v>
      </c>
      <c r="F62" s="3">
        <v>36</v>
      </c>
      <c r="G62" s="3">
        <v>4</v>
      </c>
      <c r="H62" s="3">
        <v>1</v>
      </c>
      <c r="I62" s="3">
        <v>0</v>
      </c>
      <c r="J62" s="3">
        <v>1</v>
      </c>
      <c r="K62" s="3">
        <v>1</v>
      </c>
      <c r="L62" s="3">
        <v>1</v>
      </c>
      <c r="M62" s="6">
        <f t="shared" si="8"/>
        <v>0.87804878048780488</v>
      </c>
      <c r="N62" s="6">
        <f t="shared" si="8"/>
        <v>9.7560975609756101E-2</v>
      </c>
      <c r="O62" s="6">
        <f t="shared" si="8"/>
        <v>2.4390243902439025E-2</v>
      </c>
      <c r="P62" s="6">
        <f t="shared" si="8"/>
        <v>0</v>
      </c>
      <c r="Q62" s="6">
        <f t="shared" si="9"/>
        <v>2.4390243902439025E-2</v>
      </c>
      <c r="R62" s="6">
        <f t="shared" si="10"/>
        <v>2.4390243902439025E-2</v>
      </c>
      <c r="S62" s="6">
        <f t="shared" si="11"/>
        <v>2.4390243902439025E-2</v>
      </c>
      <c r="T62" s="2" t="s">
        <v>475</v>
      </c>
      <c r="U62" s="2" t="s">
        <v>536</v>
      </c>
      <c r="V62" s="2" t="s">
        <v>475</v>
      </c>
      <c r="W62" s="2" t="s">
        <v>35</v>
      </c>
    </row>
    <row r="63" spans="1:23">
      <c r="A63" s="2" t="s">
        <v>25</v>
      </c>
      <c r="B63" s="2" t="s">
        <v>471</v>
      </c>
      <c r="C63" s="2" t="s">
        <v>537</v>
      </c>
      <c r="D63" s="2" t="s">
        <v>473</v>
      </c>
      <c r="E63" s="3">
        <v>80</v>
      </c>
      <c r="F63" s="3">
        <v>71</v>
      </c>
      <c r="G63" s="3">
        <v>6</v>
      </c>
      <c r="H63" s="3">
        <v>1</v>
      </c>
      <c r="I63" s="3">
        <v>2</v>
      </c>
      <c r="J63" s="3">
        <v>3</v>
      </c>
      <c r="K63" s="3">
        <v>0</v>
      </c>
      <c r="L63" s="3">
        <v>5</v>
      </c>
      <c r="M63" s="6">
        <f t="shared" si="8"/>
        <v>0.88749999999999996</v>
      </c>
      <c r="N63" s="6">
        <f t="shared" si="8"/>
        <v>7.4999999999999997E-2</v>
      </c>
      <c r="O63" s="6">
        <f t="shared" si="8"/>
        <v>1.2500000000000001E-2</v>
      </c>
      <c r="P63" s="6">
        <f t="shared" si="8"/>
        <v>2.5000000000000001E-2</v>
      </c>
      <c r="Q63" s="6">
        <f t="shared" si="9"/>
        <v>3.7499999999999999E-2</v>
      </c>
      <c r="R63" s="6">
        <f t="shared" si="10"/>
        <v>0</v>
      </c>
      <c r="S63" s="6">
        <f t="shared" si="11"/>
        <v>6.25E-2</v>
      </c>
      <c r="T63" s="2" t="s">
        <v>475</v>
      </c>
      <c r="U63" s="2" t="s">
        <v>539</v>
      </c>
      <c r="V63" s="2" t="s">
        <v>475</v>
      </c>
      <c r="W63" s="2" t="s">
        <v>35</v>
      </c>
    </row>
    <row r="64" spans="1:23">
      <c r="A64" s="2" t="s">
        <v>25</v>
      </c>
      <c r="B64" s="2" t="s">
        <v>471</v>
      </c>
      <c r="C64" s="2" t="s">
        <v>540</v>
      </c>
      <c r="D64" s="2" t="s">
        <v>473</v>
      </c>
      <c r="E64" s="3">
        <v>39</v>
      </c>
      <c r="F64" s="3">
        <v>37</v>
      </c>
      <c r="G64" s="3">
        <v>1</v>
      </c>
      <c r="H64" s="3">
        <v>1</v>
      </c>
      <c r="I64" s="3">
        <v>0</v>
      </c>
      <c r="J64" s="3">
        <v>1</v>
      </c>
      <c r="K64" s="3">
        <v>0</v>
      </c>
      <c r="L64" s="3">
        <v>0</v>
      </c>
      <c r="M64" s="6">
        <f t="shared" si="8"/>
        <v>0.94871794871794868</v>
      </c>
      <c r="N64" s="6">
        <f t="shared" si="8"/>
        <v>2.564102564102564E-2</v>
      </c>
      <c r="O64" s="6">
        <f t="shared" si="8"/>
        <v>2.564102564102564E-2</v>
      </c>
      <c r="P64" s="6">
        <f t="shared" si="8"/>
        <v>0</v>
      </c>
      <c r="Q64" s="6">
        <f t="shared" si="9"/>
        <v>2.564102564102564E-2</v>
      </c>
      <c r="R64" s="6">
        <f t="shared" si="10"/>
        <v>0</v>
      </c>
      <c r="S64" s="6">
        <f t="shared" si="11"/>
        <v>0</v>
      </c>
      <c r="T64" s="2" t="s">
        <v>475</v>
      </c>
      <c r="U64" s="2" t="s">
        <v>541</v>
      </c>
      <c r="V64" s="2" t="s">
        <v>475</v>
      </c>
      <c r="W64" s="2" t="s">
        <v>35</v>
      </c>
    </row>
    <row r="65" spans="1:23">
      <c r="A65" s="2" t="s">
        <v>25</v>
      </c>
      <c r="B65" s="2" t="s">
        <v>471</v>
      </c>
      <c r="C65" s="2" t="s">
        <v>542</v>
      </c>
      <c r="D65" s="2" t="s">
        <v>473</v>
      </c>
      <c r="E65" s="3">
        <v>46</v>
      </c>
      <c r="F65" s="3">
        <v>42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4</v>
      </c>
      <c r="M65" s="6">
        <f t="shared" si="8"/>
        <v>0.91304347826086951</v>
      </c>
      <c r="N65" s="6">
        <f t="shared" si="8"/>
        <v>8.6956521739130432E-2</v>
      </c>
      <c r="O65" s="6">
        <f t="shared" si="8"/>
        <v>0</v>
      </c>
      <c r="P65" s="6">
        <f t="shared" si="8"/>
        <v>0</v>
      </c>
      <c r="Q65" s="6">
        <f t="shared" si="9"/>
        <v>0</v>
      </c>
      <c r="R65" s="6">
        <f t="shared" si="10"/>
        <v>0</v>
      </c>
      <c r="S65" s="6">
        <f t="shared" si="11"/>
        <v>8.6956521739130432E-2</v>
      </c>
      <c r="T65" s="2" t="s">
        <v>475</v>
      </c>
      <c r="U65" s="2" t="s">
        <v>544</v>
      </c>
      <c r="V65" s="2" t="s">
        <v>475</v>
      </c>
      <c r="W65" s="2" t="s">
        <v>35</v>
      </c>
    </row>
    <row r="66" spans="1:23">
      <c r="A66" s="2" t="s">
        <v>25</v>
      </c>
      <c r="B66" s="2" t="s">
        <v>471</v>
      </c>
      <c r="C66" s="2" t="s">
        <v>545</v>
      </c>
      <c r="D66" s="2" t="s">
        <v>473</v>
      </c>
      <c r="E66" s="3">
        <v>72</v>
      </c>
      <c r="F66" s="3">
        <v>58</v>
      </c>
      <c r="G66" s="3">
        <v>12</v>
      </c>
      <c r="H66" s="3">
        <v>1</v>
      </c>
      <c r="I66" s="3">
        <v>1</v>
      </c>
      <c r="J66" s="3">
        <v>2</v>
      </c>
      <c r="K66" s="3">
        <v>2</v>
      </c>
      <c r="L66" s="3">
        <v>6</v>
      </c>
      <c r="M66" s="6">
        <f t="shared" si="8"/>
        <v>0.80555555555555558</v>
      </c>
      <c r="N66" s="6">
        <f t="shared" si="8"/>
        <v>0.16666666666666666</v>
      </c>
      <c r="O66" s="6">
        <f t="shared" si="8"/>
        <v>1.3888888888888888E-2</v>
      </c>
      <c r="P66" s="6">
        <f t="shared" si="8"/>
        <v>1.3888888888888888E-2</v>
      </c>
      <c r="Q66" s="6">
        <f t="shared" si="9"/>
        <v>2.7777777777777776E-2</v>
      </c>
      <c r="R66" s="6">
        <f t="shared" si="10"/>
        <v>2.7777777777777776E-2</v>
      </c>
      <c r="S66" s="6">
        <f t="shared" si="11"/>
        <v>8.3333333333333329E-2</v>
      </c>
      <c r="T66" s="2" t="s">
        <v>475</v>
      </c>
      <c r="U66" s="2" t="s">
        <v>546</v>
      </c>
      <c r="V66" s="2" t="s">
        <v>475</v>
      </c>
      <c r="W66" s="2" t="s">
        <v>35</v>
      </c>
    </row>
    <row r="67" spans="1:23">
      <c r="A67" s="2" t="s">
        <v>25</v>
      </c>
      <c r="B67" s="2" t="s">
        <v>471</v>
      </c>
      <c r="C67" s="2" t="s">
        <v>547</v>
      </c>
      <c r="D67" s="2" t="s">
        <v>473</v>
      </c>
      <c r="E67" s="3">
        <v>15</v>
      </c>
      <c r="F67" s="3">
        <v>10</v>
      </c>
      <c r="G67" s="3">
        <v>2</v>
      </c>
      <c r="H67" s="3">
        <v>1</v>
      </c>
      <c r="I67" s="3">
        <v>2</v>
      </c>
      <c r="J67" s="3">
        <v>1</v>
      </c>
      <c r="K67" s="3">
        <v>0</v>
      </c>
      <c r="L67" s="3">
        <v>0</v>
      </c>
      <c r="M67" s="6">
        <f t="shared" si="8"/>
        <v>0.66666666666666663</v>
      </c>
      <c r="N67" s="6">
        <f t="shared" si="8"/>
        <v>0.13333333333333333</v>
      </c>
      <c r="O67" s="6">
        <f t="shared" si="8"/>
        <v>6.6666666666666666E-2</v>
      </c>
      <c r="P67" s="6">
        <f t="shared" si="8"/>
        <v>0.13333333333333333</v>
      </c>
      <c r="Q67" s="6">
        <f t="shared" si="9"/>
        <v>6.6666666666666666E-2</v>
      </c>
      <c r="R67" s="6">
        <f t="shared" si="10"/>
        <v>0</v>
      </c>
      <c r="S67" s="6">
        <f t="shared" si="11"/>
        <v>0</v>
      </c>
      <c r="T67" s="2" t="s">
        <v>475</v>
      </c>
      <c r="U67" s="2" t="s">
        <v>549</v>
      </c>
      <c r="V67" s="2" t="s">
        <v>475</v>
      </c>
      <c r="W67" s="2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174EF-B294-4E4E-BCD3-DE5FB3DE796D}">
  <dimension ref="A1:AC89"/>
  <sheetViews>
    <sheetView topLeftCell="D61" zoomScale="90" zoomScaleNormal="90" workbookViewId="0">
      <selection activeCell="N91" sqref="N91"/>
    </sheetView>
  </sheetViews>
  <sheetFormatPr defaultColWidth="9.140625" defaultRowHeight="12.75"/>
  <cols>
    <col min="1" max="19" width="9.140625" customWidth="1"/>
    <col min="20" max="22" width="0" hidden="1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25" customFormat="1">
      <c r="A2" s="23" t="s">
        <v>784</v>
      </c>
      <c r="B2" s="23" t="s">
        <v>42</v>
      </c>
      <c r="C2" s="23" t="s">
        <v>139</v>
      </c>
      <c r="D2" s="23" t="s">
        <v>44</v>
      </c>
      <c r="E2" s="24">
        <v>51</v>
      </c>
      <c r="F2" s="24">
        <v>7</v>
      </c>
      <c r="G2" s="24">
        <v>32</v>
      </c>
      <c r="H2" s="24">
        <v>12</v>
      </c>
      <c r="I2" s="24">
        <v>0</v>
      </c>
      <c r="J2" s="24">
        <v>10</v>
      </c>
      <c r="K2" s="24">
        <v>15</v>
      </c>
      <c r="L2" s="24">
        <v>8</v>
      </c>
      <c r="M2" s="19">
        <f t="shared" ref="M2:M7" si="0">F2/E2</f>
        <v>0.13725490196078433</v>
      </c>
      <c r="N2" s="20">
        <f t="shared" ref="N2:N7" si="1">G2/E2</f>
        <v>0.62745098039215685</v>
      </c>
      <c r="O2" s="20">
        <f t="shared" ref="O2:O7" si="2">H2/E2</f>
        <v>0.23529411764705882</v>
      </c>
      <c r="P2" s="20">
        <f t="shared" ref="P2:P7" si="3">I2/E2</f>
        <v>0</v>
      </c>
      <c r="Q2" s="20">
        <f t="shared" ref="Q2:Q7" si="4">J2/E2</f>
        <v>0.19607843137254902</v>
      </c>
      <c r="R2" s="20">
        <f t="shared" ref="R2:R7" si="5">K2/E2</f>
        <v>0.29411764705882354</v>
      </c>
      <c r="S2" s="20">
        <f t="shared" ref="S2:S7" si="6">L2/E2</f>
        <v>0.15686274509803921</v>
      </c>
      <c r="T2" s="10">
        <v>19.61</v>
      </c>
      <c r="U2" s="10">
        <v>29</v>
      </c>
      <c r="V2" s="10">
        <v>0</v>
      </c>
      <c r="W2" s="23" t="s">
        <v>49</v>
      </c>
      <c r="X2" s="23" t="s">
        <v>739</v>
      </c>
      <c r="Y2" s="23" t="s">
        <v>51</v>
      </c>
      <c r="Z2" s="23" t="s">
        <v>785</v>
      </c>
    </row>
    <row r="3" spans="1:26" s="11" customFormat="1">
      <c r="A3" s="7" t="s">
        <v>784</v>
      </c>
      <c r="B3" s="7" t="s">
        <v>42</v>
      </c>
      <c r="C3" s="7" t="s">
        <v>43</v>
      </c>
      <c r="D3" s="7" t="s">
        <v>44</v>
      </c>
      <c r="E3" s="8">
        <v>1777</v>
      </c>
      <c r="F3" s="8">
        <v>47</v>
      </c>
      <c r="G3" s="8">
        <v>1426</v>
      </c>
      <c r="H3" s="8">
        <v>223</v>
      </c>
      <c r="I3" s="8">
        <v>81</v>
      </c>
      <c r="J3" s="8">
        <v>248</v>
      </c>
      <c r="K3" s="8">
        <v>490</v>
      </c>
      <c r="L3" s="8">
        <v>670</v>
      </c>
      <c r="M3" s="19">
        <f t="shared" si="0"/>
        <v>2.6449071468767585E-2</v>
      </c>
      <c r="N3" s="20">
        <f t="shared" si="1"/>
        <v>0.80247608328643782</v>
      </c>
      <c r="O3" s="20">
        <f t="shared" si="2"/>
        <v>0.12549240292628025</v>
      </c>
      <c r="P3" s="20">
        <f t="shared" si="3"/>
        <v>4.5582442318514348E-2</v>
      </c>
      <c r="Q3" s="20">
        <f t="shared" si="4"/>
        <v>0.13956105796285875</v>
      </c>
      <c r="R3" s="20">
        <f t="shared" si="5"/>
        <v>0.27574563871693863</v>
      </c>
      <c r="S3" s="20">
        <f t="shared" si="6"/>
        <v>0.3770399549803039</v>
      </c>
      <c r="T3" s="10">
        <v>13.96</v>
      </c>
      <c r="U3" s="10">
        <v>28</v>
      </c>
      <c r="V3" s="10">
        <v>4.5599999999999996</v>
      </c>
      <c r="W3" s="7" t="s">
        <v>49</v>
      </c>
      <c r="X3" s="7" t="s">
        <v>50</v>
      </c>
      <c r="Y3" s="7" t="s">
        <v>51</v>
      </c>
      <c r="Z3" s="7" t="s">
        <v>785</v>
      </c>
    </row>
    <row r="4" spans="1:26" s="11" customFormat="1">
      <c r="A4" s="7" t="s">
        <v>784</v>
      </c>
      <c r="B4" s="7" t="s">
        <v>42</v>
      </c>
      <c r="C4" s="7" t="s">
        <v>61</v>
      </c>
      <c r="D4" s="7" t="s">
        <v>44</v>
      </c>
      <c r="E4" s="8">
        <v>94</v>
      </c>
      <c r="F4" s="8">
        <v>10</v>
      </c>
      <c r="G4" s="8">
        <v>81</v>
      </c>
      <c r="H4" s="8">
        <v>2</v>
      </c>
      <c r="I4" s="8">
        <v>1</v>
      </c>
      <c r="J4" s="8">
        <v>2</v>
      </c>
      <c r="K4" s="8">
        <v>3</v>
      </c>
      <c r="L4" s="8">
        <v>61</v>
      </c>
      <c r="M4" s="19">
        <f t="shared" si="0"/>
        <v>0.10638297872340426</v>
      </c>
      <c r="N4" s="20">
        <f t="shared" si="1"/>
        <v>0.86170212765957444</v>
      </c>
      <c r="O4" s="20">
        <f t="shared" si="2"/>
        <v>2.1276595744680851E-2</v>
      </c>
      <c r="P4" s="20">
        <f t="shared" si="3"/>
        <v>1.0638297872340425E-2</v>
      </c>
      <c r="Q4" s="20">
        <f t="shared" si="4"/>
        <v>2.1276595744680851E-2</v>
      </c>
      <c r="R4" s="20">
        <f t="shared" si="5"/>
        <v>3.1914893617021274E-2</v>
      </c>
      <c r="S4" s="20">
        <f t="shared" si="6"/>
        <v>0.64893617021276595</v>
      </c>
      <c r="T4" s="10">
        <v>2.13</v>
      </c>
      <c r="U4" s="10">
        <v>3</v>
      </c>
      <c r="V4" s="10">
        <v>1.06</v>
      </c>
      <c r="W4" s="7" t="s">
        <v>49</v>
      </c>
      <c r="X4" s="7" t="s">
        <v>65</v>
      </c>
      <c r="Y4" s="7" t="s">
        <v>51</v>
      </c>
      <c r="Z4" s="7" t="s">
        <v>785</v>
      </c>
    </row>
    <row r="5" spans="1:26" s="11" customFormat="1">
      <c r="A5" s="7" t="s">
        <v>784</v>
      </c>
      <c r="B5" s="7" t="s">
        <v>42</v>
      </c>
      <c r="C5" s="7" t="s">
        <v>66</v>
      </c>
      <c r="D5" s="7" t="s">
        <v>44</v>
      </c>
      <c r="E5" s="8">
        <v>53</v>
      </c>
      <c r="F5" s="8">
        <v>7</v>
      </c>
      <c r="G5" s="8">
        <v>40</v>
      </c>
      <c r="H5" s="8">
        <v>5</v>
      </c>
      <c r="I5" s="8">
        <v>1</v>
      </c>
      <c r="J5" s="8">
        <v>5</v>
      </c>
      <c r="K5" s="8">
        <v>7</v>
      </c>
      <c r="L5" s="8">
        <v>24</v>
      </c>
      <c r="M5" s="19">
        <f t="shared" si="0"/>
        <v>0.13207547169811321</v>
      </c>
      <c r="N5" s="20">
        <f t="shared" si="1"/>
        <v>0.75471698113207553</v>
      </c>
      <c r="O5" s="20">
        <f t="shared" si="2"/>
        <v>9.4339622641509441E-2</v>
      </c>
      <c r="P5" s="20">
        <f t="shared" si="3"/>
        <v>1.8867924528301886E-2</v>
      </c>
      <c r="Q5" s="20">
        <f t="shared" si="4"/>
        <v>9.4339622641509441E-2</v>
      </c>
      <c r="R5" s="20">
        <f t="shared" si="5"/>
        <v>0.13207547169811321</v>
      </c>
      <c r="S5" s="20">
        <f t="shared" si="6"/>
        <v>0.45283018867924529</v>
      </c>
      <c r="T5" s="10">
        <v>9.43</v>
      </c>
      <c r="U5" s="10">
        <v>13</v>
      </c>
      <c r="V5" s="10">
        <v>1.89</v>
      </c>
      <c r="W5" s="7" t="s">
        <v>49</v>
      </c>
      <c r="X5" s="7" t="s">
        <v>69</v>
      </c>
      <c r="Y5" s="7" t="s">
        <v>51</v>
      </c>
      <c r="Z5" s="7" t="s">
        <v>785</v>
      </c>
    </row>
    <row r="6" spans="1:26" s="11" customFormat="1">
      <c r="A6" s="7" t="s">
        <v>784</v>
      </c>
      <c r="B6" s="7" t="s">
        <v>42</v>
      </c>
      <c r="C6" s="7" t="s">
        <v>70</v>
      </c>
      <c r="D6" s="7" t="s">
        <v>44</v>
      </c>
      <c r="E6" s="8">
        <v>377</v>
      </c>
      <c r="F6" s="8">
        <v>16</v>
      </c>
      <c r="G6" s="8">
        <v>302</v>
      </c>
      <c r="H6" s="8">
        <v>49</v>
      </c>
      <c r="I6" s="8">
        <v>10</v>
      </c>
      <c r="J6" s="8">
        <v>50</v>
      </c>
      <c r="K6" s="8">
        <v>107</v>
      </c>
      <c r="L6" s="8">
        <v>161</v>
      </c>
      <c r="M6" s="19">
        <f t="shared" si="0"/>
        <v>4.2440318302387266E-2</v>
      </c>
      <c r="N6" s="20">
        <f t="shared" si="1"/>
        <v>0.80106100795755963</v>
      </c>
      <c r="O6" s="20">
        <f t="shared" si="2"/>
        <v>0.129973474801061</v>
      </c>
      <c r="P6" s="20">
        <f t="shared" si="3"/>
        <v>2.6525198938992044E-2</v>
      </c>
      <c r="Q6" s="20">
        <f t="shared" si="4"/>
        <v>0.13262599469496023</v>
      </c>
      <c r="R6" s="20">
        <f t="shared" si="5"/>
        <v>0.28381962864721483</v>
      </c>
      <c r="S6" s="20">
        <f t="shared" si="6"/>
        <v>0.4270557029177719</v>
      </c>
      <c r="T6" s="10">
        <v>13.26</v>
      </c>
      <c r="U6" s="10">
        <v>28</v>
      </c>
      <c r="V6" s="10">
        <v>2.65</v>
      </c>
      <c r="W6" s="7" t="s">
        <v>49</v>
      </c>
      <c r="X6" s="7" t="s">
        <v>73</v>
      </c>
      <c r="Y6" s="7" t="s">
        <v>51</v>
      </c>
      <c r="Z6" s="7" t="s">
        <v>785</v>
      </c>
    </row>
    <row r="7" spans="1:26" s="11" customFormat="1">
      <c r="A7" s="7" t="s">
        <v>784</v>
      </c>
      <c r="B7" s="7" t="s">
        <v>42</v>
      </c>
      <c r="C7" s="7" t="s">
        <v>74</v>
      </c>
      <c r="D7" s="7" t="s">
        <v>44</v>
      </c>
      <c r="E7" s="8">
        <v>25</v>
      </c>
      <c r="F7" s="8">
        <v>0</v>
      </c>
      <c r="G7" s="8">
        <v>24</v>
      </c>
      <c r="H7" s="8">
        <v>1</v>
      </c>
      <c r="I7" s="8">
        <v>0</v>
      </c>
      <c r="J7" s="8">
        <v>1</v>
      </c>
      <c r="K7" s="8">
        <v>3</v>
      </c>
      <c r="L7" s="8">
        <v>17</v>
      </c>
      <c r="M7" s="19">
        <f t="shared" si="0"/>
        <v>0</v>
      </c>
      <c r="N7" s="20">
        <f t="shared" si="1"/>
        <v>0.96</v>
      </c>
      <c r="O7" s="20">
        <f t="shared" si="2"/>
        <v>0.04</v>
      </c>
      <c r="P7" s="20">
        <f t="shared" si="3"/>
        <v>0</v>
      </c>
      <c r="Q7" s="20">
        <f t="shared" si="4"/>
        <v>0.04</v>
      </c>
      <c r="R7" s="20">
        <f t="shared" si="5"/>
        <v>0.12</v>
      </c>
      <c r="S7" s="20">
        <f t="shared" si="6"/>
        <v>0.68</v>
      </c>
      <c r="T7" s="10">
        <v>4</v>
      </c>
      <c r="U7" s="10">
        <v>12</v>
      </c>
      <c r="V7" s="10">
        <v>0</v>
      </c>
      <c r="W7" s="7" t="s">
        <v>49</v>
      </c>
      <c r="X7" s="7" t="s">
        <v>76</v>
      </c>
      <c r="Y7" s="7" t="s">
        <v>51</v>
      </c>
      <c r="Z7" s="7" t="s">
        <v>785</v>
      </c>
    </row>
    <row r="8" spans="1:26" s="11" customFormat="1">
      <c r="A8" s="7">
        <v>2019</v>
      </c>
      <c r="B8" s="7" t="s">
        <v>783</v>
      </c>
      <c r="C8" s="7"/>
      <c r="D8" s="7"/>
      <c r="E8" s="8">
        <f>SUM(E2:E7)</f>
        <v>2377</v>
      </c>
      <c r="F8" s="8">
        <f t="shared" ref="F8:L8" si="7">SUM(F2:F7)</f>
        <v>87</v>
      </c>
      <c r="G8" s="8">
        <f t="shared" si="7"/>
        <v>1905</v>
      </c>
      <c r="H8" s="8">
        <f t="shared" si="7"/>
        <v>292</v>
      </c>
      <c r="I8" s="8">
        <f t="shared" si="7"/>
        <v>93</v>
      </c>
      <c r="J8" s="8">
        <f t="shared" si="7"/>
        <v>316</v>
      </c>
      <c r="K8" s="8">
        <f t="shared" si="7"/>
        <v>625</v>
      </c>
      <c r="L8" s="8">
        <f t="shared" si="7"/>
        <v>941</v>
      </c>
      <c r="M8" s="19">
        <f>F8/E8</f>
        <v>3.6600757257046694E-2</v>
      </c>
      <c r="N8" s="20">
        <f>G8/E8</f>
        <v>0.80143037442153975</v>
      </c>
      <c r="O8" s="20">
        <f>H8/E8</f>
        <v>0.12284392090870845</v>
      </c>
      <c r="P8" s="20">
        <f>I8/E8</f>
        <v>3.9124947412705093E-2</v>
      </c>
      <c r="Q8" s="20">
        <f>J8/E8</f>
        <v>0.13294068153134203</v>
      </c>
      <c r="R8" s="20">
        <f>K8/E8</f>
        <v>0.26293647454774927</v>
      </c>
      <c r="S8" s="20">
        <f>L8/E8</f>
        <v>0.3958771560790913</v>
      </c>
      <c r="T8" s="10"/>
      <c r="U8" s="10"/>
      <c r="V8" s="10"/>
      <c r="W8" s="7"/>
      <c r="X8" s="7"/>
      <c r="Y8" s="7"/>
      <c r="Z8" s="7"/>
    </row>
    <row r="9" spans="1:26" s="13" customFormat="1" ht="5.2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6" s="11" customFormat="1">
      <c r="A10" s="14" t="s">
        <v>767</v>
      </c>
      <c r="B10" s="14" t="s">
        <v>42</v>
      </c>
      <c r="C10" s="14" t="s">
        <v>139</v>
      </c>
      <c r="D10" s="14" t="s">
        <v>44</v>
      </c>
      <c r="E10" s="24">
        <v>21</v>
      </c>
      <c r="F10" s="8">
        <v>2</v>
      </c>
      <c r="G10" s="8">
        <v>14</v>
      </c>
      <c r="H10" s="8">
        <v>5</v>
      </c>
      <c r="I10" s="8">
        <v>0</v>
      </c>
      <c r="J10" s="8">
        <v>5</v>
      </c>
      <c r="K10" s="8">
        <v>7</v>
      </c>
      <c r="L10" s="8">
        <v>3</v>
      </c>
      <c r="M10" s="19">
        <f t="shared" ref="M10:M16" si="8">F10/E10</f>
        <v>9.5238095238095233E-2</v>
      </c>
      <c r="N10" s="20">
        <f t="shared" ref="N10:N16" si="9">G10/E10</f>
        <v>0.66666666666666663</v>
      </c>
      <c r="O10" s="20">
        <f t="shared" ref="O10:O16" si="10">H10/E10</f>
        <v>0.23809523809523808</v>
      </c>
      <c r="P10" s="20">
        <f t="shared" ref="P10:P16" si="11">I10/E10</f>
        <v>0</v>
      </c>
      <c r="Q10" s="20">
        <f t="shared" ref="Q10:Q16" si="12">J10/E10</f>
        <v>0.23809523809523808</v>
      </c>
      <c r="R10" s="20">
        <f t="shared" ref="R10:R16" si="13">K10/E10</f>
        <v>0.33333333333333331</v>
      </c>
      <c r="S10" s="20">
        <f t="shared" ref="S10:S16" si="14">L10/E10</f>
        <v>0.14285714285714285</v>
      </c>
      <c r="T10" s="14" t="s">
        <v>678</v>
      </c>
      <c r="U10" s="14" t="s">
        <v>99</v>
      </c>
      <c r="V10" s="14" t="s">
        <v>29</v>
      </c>
      <c r="W10" s="14" t="s">
        <v>49</v>
      </c>
      <c r="X10" s="14" t="s">
        <v>739</v>
      </c>
      <c r="Y10" s="14" t="s">
        <v>51</v>
      </c>
      <c r="Z10" s="14" t="s">
        <v>786</v>
      </c>
    </row>
    <row r="11" spans="1:26" s="11" customFormat="1">
      <c r="A11" s="14" t="s">
        <v>767</v>
      </c>
      <c r="B11" s="14" t="s">
        <v>42</v>
      </c>
      <c r="C11" s="14" t="s">
        <v>43</v>
      </c>
      <c r="D11" s="31" t="s">
        <v>44</v>
      </c>
      <c r="E11" s="24">
        <v>1687</v>
      </c>
      <c r="F11" s="24">
        <v>1</v>
      </c>
      <c r="G11" s="24">
        <v>1390</v>
      </c>
      <c r="H11" s="24">
        <v>210</v>
      </c>
      <c r="I11" s="24">
        <v>86</v>
      </c>
      <c r="J11" s="24">
        <v>252</v>
      </c>
      <c r="K11" s="24">
        <v>524</v>
      </c>
      <c r="L11" s="24">
        <v>632</v>
      </c>
      <c r="M11" s="19">
        <f t="shared" si="8"/>
        <v>5.9276822762299936E-4</v>
      </c>
      <c r="N11" s="20">
        <f t="shared" si="9"/>
        <v>0.82394783639596914</v>
      </c>
      <c r="O11" s="20">
        <f t="shared" si="10"/>
        <v>0.12448132780082988</v>
      </c>
      <c r="P11" s="20">
        <f t="shared" si="11"/>
        <v>5.0978067575577948E-2</v>
      </c>
      <c r="Q11" s="20">
        <f t="shared" si="12"/>
        <v>0.14937759336099585</v>
      </c>
      <c r="R11" s="20">
        <f t="shared" si="13"/>
        <v>0.3106105512744517</v>
      </c>
      <c r="S11" s="20">
        <f t="shared" si="14"/>
        <v>0.37462951985773563</v>
      </c>
      <c r="T11" s="31" t="s">
        <v>882</v>
      </c>
      <c r="U11" s="31" t="s">
        <v>163</v>
      </c>
      <c r="V11" s="31" t="s">
        <v>707</v>
      </c>
      <c r="W11" s="14" t="s">
        <v>49</v>
      </c>
      <c r="X11" s="14" t="s">
        <v>50</v>
      </c>
      <c r="Y11" s="14" t="s">
        <v>51</v>
      </c>
      <c r="Z11" s="14" t="s">
        <v>786</v>
      </c>
    </row>
    <row r="12" spans="1:26" s="11" customFormat="1">
      <c r="A12" s="14" t="s">
        <v>767</v>
      </c>
      <c r="B12" s="14" t="s">
        <v>42</v>
      </c>
      <c r="C12" s="14" t="s">
        <v>61</v>
      </c>
      <c r="D12" s="14" t="s">
        <v>44</v>
      </c>
      <c r="E12" s="24">
        <v>88</v>
      </c>
      <c r="F12" s="8">
        <v>1</v>
      </c>
      <c r="G12" s="8">
        <v>83</v>
      </c>
      <c r="H12" s="8">
        <v>1</v>
      </c>
      <c r="I12" s="8">
        <v>3</v>
      </c>
      <c r="J12" s="8">
        <v>3</v>
      </c>
      <c r="K12" s="8">
        <v>5</v>
      </c>
      <c r="L12" s="8">
        <v>57</v>
      </c>
      <c r="M12" s="19">
        <f t="shared" si="8"/>
        <v>1.1363636363636364E-2</v>
      </c>
      <c r="N12" s="20">
        <f t="shared" si="9"/>
        <v>0.94318181818181823</v>
      </c>
      <c r="O12" s="20">
        <f t="shared" si="10"/>
        <v>1.1363636363636364E-2</v>
      </c>
      <c r="P12" s="20">
        <f t="shared" si="11"/>
        <v>3.4090909090909088E-2</v>
      </c>
      <c r="Q12" s="20">
        <f t="shared" si="12"/>
        <v>3.4090909090909088E-2</v>
      </c>
      <c r="R12" s="20">
        <f t="shared" si="13"/>
        <v>5.6818181818181816E-2</v>
      </c>
      <c r="S12" s="20">
        <f t="shared" si="14"/>
        <v>0.64772727272727271</v>
      </c>
      <c r="T12" s="14" t="s">
        <v>801</v>
      </c>
      <c r="U12" s="14" t="s">
        <v>40</v>
      </c>
      <c r="V12" s="14" t="s">
        <v>801</v>
      </c>
      <c r="W12" s="14" t="s">
        <v>49</v>
      </c>
      <c r="X12" s="14" t="s">
        <v>65</v>
      </c>
      <c r="Y12" s="14" t="s">
        <v>51</v>
      </c>
      <c r="Z12" s="14" t="s">
        <v>786</v>
      </c>
    </row>
    <row r="13" spans="1:26" s="11" customFormat="1">
      <c r="A13" s="14" t="s">
        <v>767</v>
      </c>
      <c r="B13" s="14" t="s">
        <v>42</v>
      </c>
      <c r="C13" s="14" t="s">
        <v>66</v>
      </c>
      <c r="D13" s="14" t="s">
        <v>44</v>
      </c>
      <c r="E13" s="24">
        <v>77</v>
      </c>
      <c r="F13" s="8">
        <v>2</v>
      </c>
      <c r="G13" s="8">
        <v>68</v>
      </c>
      <c r="H13" s="8">
        <v>6</v>
      </c>
      <c r="I13" s="8">
        <v>1</v>
      </c>
      <c r="J13" s="8">
        <v>5</v>
      </c>
      <c r="K13" s="8">
        <v>13</v>
      </c>
      <c r="L13" s="8">
        <v>33</v>
      </c>
      <c r="M13" s="19">
        <f t="shared" si="8"/>
        <v>2.5974025974025976E-2</v>
      </c>
      <c r="N13" s="20">
        <f t="shared" si="9"/>
        <v>0.88311688311688308</v>
      </c>
      <c r="O13" s="20">
        <f t="shared" si="10"/>
        <v>7.792207792207792E-2</v>
      </c>
      <c r="P13" s="20">
        <f t="shared" si="11"/>
        <v>1.2987012987012988E-2</v>
      </c>
      <c r="Q13" s="20">
        <f t="shared" si="12"/>
        <v>6.4935064935064929E-2</v>
      </c>
      <c r="R13" s="20">
        <f t="shared" si="13"/>
        <v>0.16883116883116883</v>
      </c>
      <c r="S13" s="20">
        <f t="shared" si="14"/>
        <v>0.42857142857142855</v>
      </c>
      <c r="T13" s="14" t="s">
        <v>762</v>
      </c>
      <c r="U13" s="14" t="s">
        <v>189</v>
      </c>
      <c r="V13" s="14" t="s">
        <v>688</v>
      </c>
      <c r="W13" s="14" t="s">
        <v>49</v>
      </c>
      <c r="X13" s="14" t="s">
        <v>69</v>
      </c>
      <c r="Y13" s="14" t="s">
        <v>51</v>
      </c>
      <c r="Z13" s="14" t="s">
        <v>786</v>
      </c>
    </row>
    <row r="14" spans="1:26" s="11" customFormat="1">
      <c r="A14" s="14" t="s">
        <v>767</v>
      </c>
      <c r="B14" s="14" t="s">
        <v>42</v>
      </c>
      <c r="C14" s="14" t="s">
        <v>70</v>
      </c>
      <c r="D14" s="14" t="s">
        <v>44</v>
      </c>
      <c r="E14" s="24">
        <v>398</v>
      </c>
      <c r="F14" s="8">
        <v>1</v>
      </c>
      <c r="G14" s="8">
        <v>329</v>
      </c>
      <c r="H14" s="8">
        <v>52</v>
      </c>
      <c r="I14" s="8">
        <v>16</v>
      </c>
      <c r="J14" s="8">
        <v>54</v>
      </c>
      <c r="K14" s="8">
        <v>125</v>
      </c>
      <c r="L14" s="8">
        <v>160</v>
      </c>
      <c r="M14" s="19">
        <f t="shared" si="8"/>
        <v>2.5125628140703518E-3</v>
      </c>
      <c r="N14" s="20">
        <f t="shared" si="9"/>
        <v>0.8266331658291457</v>
      </c>
      <c r="O14" s="20">
        <f t="shared" si="10"/>
        <v>0.1306532663316583</v>
      </c>
      <c r="P14" s="20">
        <f t="shared" si="11"/>
        <v>4.0201005025125629E-2</v>
      </c>
      <c r="Q14" s="20">
        <f t="shared" si="12"/>
        <v>0.135678391959799</v>
      </c>
      <c r="R14" s="20">
        <f t="shared" si="13"/>
        <v>0.314070351758794</v>
      </c>
      <c r="S14" s="20">
        <f t="shared" si="14"/>
        <v>0.4020100502512563</v>
      </c>
      <c r="T14" s="14" t="s">
        <v>776</v>
      </c>
      <c r="U14" s="14" t="s">
        <v>163</v>
      </c>
      <c r="V14" s="14" t="s">
        <v>883</v>
      </c>
      <c r="W14" s="14" t="s">
        <v>49</v>
      </c>
      <c r="X14" s="14" t="s">
        <v>73</v>
      </c>
      <c r="Y14" s="14" t="s">
        <v>51</v>
      </c>
      <c r="Z14" s="14" t="s">
        <v>786</v>
      </c>
    </row>
    <row r="15" spans="1:26" s="11" customFormat="1">
      <c r="A15" s="14" t="s">
        <v>767</v>
      </c>
      <c r="B15" s="14" t="s">
        <v>42</v>
      </c>
      <c r="C15" s="14" t="s">
        <v>74</v>
      </c>
      <c r="D15" s="14" t="s">
        <v>44</v>
      </c>
      <c r="E15" s="24">
        <v>28</v>
      </c>
      <c r="F15" s="8">
        <v>0</v>
      </c>
      <c r="G15" s="8">
        <v>25</v>
      </c>
      <c r="H15" s="8">
        <v>2</v>
      </c>
      <c r="I15" s="8">
        <v>1</v>
      </c>
      <c r="J15" s="8">
        <v>2</v>
      </c>
      <c r="K15" s="8">
        <v>1</v>
      </c>
      <c r="L15" s="8">
        <v>16</v>
      </c>
      <c r="M15" s="19">
        <f t="shared" si="8"/>
        <v>0</v>
      </c>
      <c r="N15" s="20">
        <f t="shared" si="9"/>
        <v>0.8928571428571429</v>
      </c>
      <c r="O15" s="20">
        <f t="shared" si="10"/>
        <v>7.1428571428571425E-2</v>
      </c>
      <c r="P15" s="20">
        <f t="shared" si="11"/>
        <v>3.5714285714285712E-2</v>
      </c>
      <c r="Q15" s="20">
        <f t="shared" si="12"/>
        <v>7.1428571428571425E-2</v>
      </c>
      <c r="R15" s="20">
        <f t="shared" si="13"/>
        <v>3.5714285714285712E-2</v>
      </c>
      <c r="S15" s="20">
        <f t="shared" si="14"/>
        <v>0.5714285714285714</v>
      </c>
      <c r="T15" s="14" t="s">
        <v>614</v>
      </c>
      <c r="U15" s="14" t="s">
        <v>53</v>
      </c>
      <c r="V15" s="14" t="s">
        <v>441</v>
      </c>
      <c r="W15" s="14" t="s">
        <v>49</v>
      </c>
      <c r="X15" s="14" t="s">
        <v>76</v>
      </c>
      <c r="Y15" s="14" t="s">
        <v>51</v>
      </c>
      <c r="Z15" s="14" t="s">
        <v>786</v>
      </c>
    </row>
    <row r="16" spans="1:26" s="11" customFormat="1">
      <c r="A16" s="7">
        <v>2020</v>
      </c>
      <c r="B16" s="7" t="s">
        <v>783</v>
      </c>
      <c r="C16" s="7"/>
      <c r="D16" s="7"/>
      <c r="E16" s="8">
        <f t="shared" ref="E16:L16" si="15">SUM(E10:E15)</f>
        <v>2299</v>
      </c>
      <c r="F16" s="8">
        <f t="shared" si="15"/>
        <v>7</v>
      </c>
      <c r="G16" s="8">
        <f t="shared" si="15"/>
        <v>1909</v>
      </c>
      <c r="H16" s="8">
        <f t="shared" si="15"/>
        <v>276</v>
      </c>
      <c r="I16" s="8">
        <f t="shared" si="15"/>
        <v>107</v>
      </c>
      <c r="J16" s="8">
        <f t="shared" si="15"/>
        <v>321</v>
      </c>
      <c r="K16" s="8">
        <f t="shared" si="15"/>
        <v>675</v>
      </c>
      <c r="L16" s="8">
        <f t="shared" si="15"/>
        <v>901</v>
      </c>
      <c r="M16" s="19">
        <f t="shared" si="8"/>
        <v>3.0448020878642889E-3</v>
      </c>
      <c r="N16" s="20">
        <f t="shared" si="9"/>
        <v>0.83036102653327537</v>
      </c>
      <c r="O16" s="20">
        <f t="shared" si="10"/>
        <v>0.12005219660722052</v>
      </c>
      <c r="P16" s="20">
        <f t="shared" si="11"/>
        <v>4.6541974771639842E-2</v>
      </c>
      <c r="Q16" s="20">
        <f t="shared" si="12"/>
        <v>0.13962592431491952</v>
      </c>
      <c r="R16" s="20">
        <f t="shared" si="13"/>
        <v>0.29360591561548499</v>
      </c>
      <c r="S16" s="20">
        <f t="shared" si="14"/>
        <v>0.39190952588081773</v>
      </c>
      <c r="T16" s="10"/>
      <c r="U16" s="10"/>
      <c r="V16" s="10"/>
      <c r="W16" s="7"/>
      <c r="X16" s="7"/>
      <c r="Y16" s="7"/>
      <c r="Z16" s="7"/>
    </row>
    <row r="17" spans="1:26" s="13" customFormat="1" ht="5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6" s="11" customFormat="1">
      <c r="A18" s="14" t="s">
        <v>738</v>
      </c>
      <c r="B18" s="14" t="s">
        <v>42</v>
      </c>
      <c r="C18" s="14" t="s">
        <v>139</v>
      </c>
      <c r="D18" s="16" t="s">
        <v>44</v>
      </c>
      <c r="E18" s="8">
        <v>16</v>
      </c>
      <c r="F18" s="8">
        <v>0</v>
      </c>
      <c r="G18" s="8">
        <v>13</v>
      </c>
      <c r="H18" s="8">
        <v>3</v>
      </c>
      <c r="I18" s="8">
        <v>0</v>
      </c>
      <c r="J18" s="8">
        <v>3</v>
      </c>
      <c r="K18" s="8">
        <v>5</v>
      </c>
      <c r="L18" s="8">
        <v>0</v>
      </c>
      <c r="M18" s="19">
        <f t="shared" ref="M18:M25" si="16">F18/E18</f>
        <v>0</v>
      </c>
      <c r="N18" s="20">
        <f t="shared" ref="N18:N25" si="17">G18/E18</f>
        <v>0.8125</v>
      </c>
      <c r="O18" s="20">
        <f t="shared" ref="O18:O25" si="18">H18/E18</f>
        <v>0.1875</v>
      </c>
      <c r="P18" s="20">
        <f t="shared" ref="P18:P25" si="19">I18/E18</f>
        <v>0</v>
      </c>
      <c r="Q18" s="20">
        <f t="shared" ref="Q18:Q25" si="20">J18/E18</f>
        <v>0.1875</v>
      </c>
      <c r="R18" s="20">
        <f t="shared" ref="R18:R25" si="21">K18/E18</f>
        <v>0.3125</v>
      </c>
      <c r="S18" s="20">
        <f t="shared" ref="S18:S25" si="22">L18/E18</f>
        <v>0</v>
      </c>
      <c r="T18" s="14" t="s">
        <v>618</v>
      </c>
      <c r="U18" s="14" t="s">
        <v>163</v>
      </c>
      <c r="V18" s="14" t="s">
        <v>29</v>
      </c>
      <c r="W18" s="14" t="s">
        <v>49</v>
      </c>
      <c r="X18" s="14" t="s">
        <v>739</v>
      </c>
      <c r="Y18" s="14" t="s">
        <v>51</v>
      </c>
      <c r="Z18" s="14" t="s">
        <v>789</v>
      </c>
    </row>
    <row r="19" spans="1:26" s="11" customFormat="1">
      <c r="A19" s="14" t="s">
        <v>738</v>
      </c>
      <c r="B19" s="14" t="s">
        <v>42</v>
      </c>
      <c r="C19" s="14" t="s">
        <v>43</v>
      </c>
      <c r="D19" s="16" t="s">
        <v>44</v>
      </c>
      <c r="E19" s="8">
        <v>1798</v>
      </c>
      <c r="F19" s="8">
        <v>11</v>
      </c>
      <c r="G19" s="8">
        <v>1452</v>
      </c>
      <c r="H19" s="8">
        <v>227</v>
      </c>
      <c r="I19" s="8">
        <v>108</v>
      </c>
      <c r="J19" s="8">
        <v>286</v>
      </c>
      <c r="K19" s="8">
        <v>530</v>
      </c>
      <c r="L19" s="8">
        <v>653</v>
      </c>
      <c r="M19" s="19">
        <f t="shared" si="16"/>
        <v>6.1179087875417133E-3</v>
      </c>
      <c r="N19" s="20">
        <f t="shared" si="17"/>
        <v>0.80756395995550612</v>
      </c>
      <c r="O19" s="20">
        <f t="shared" si="18"/>
        <v>0.12625139043381536</v>
      </c>
      <c r="P19" s="20">
        <f t="shared" si="19"/>
        <v>6.0066740823136816E-2</v>
      </c>
      <c r="Q19" s="20">
        <f t="shared" si="20"/>
        <v>0.15906562847608455</v>
      </c>
      <c r="R19" s="20">
        <f t="shared" si="21"/>
        <v>0.29477196885428253</v>
      </c>
      <c r="S19" s="20">
        <f t="shared" si="22"/>
        <v>0.36318131256952169</v>
      </c>
      <c r="T19" s="14" t="s">
        <v>884</v>
      </c>
      <c r="U19" s="14" t="s">
        <v>48</v>
      </c>
      <c r="V19" s="14" t="s">
        <v>885</v>
      </c>
      <c r="W19" s="14" t="s">
        <v>49</v>
      </c>
      <c r="X19" s="14" t="s">
        <v>50</v>
      </c>
      <c r="Y19" s="14" t="s">
        <v>51</v>
      </c>
      <c r="Z19" s="14" t="s">
        <v>789</v>
      </c>
    </row>
    <row r="20" spans="1:26" s="11" customFormat="1">
      <c r="A20" s="14" t="s">
        <v>738</v>
      </c>
      <c r="B20" s="14" t="s">
        <v>42</v>
      </c>
      <c r="C20" s="14" t="s">
        <v>52</v>
      </c>
      <c r="D20" s="16" t="s">
        <v>44</v>
      </c>
      <c r="E20" s="8">
        <v>154</v>
      </c>
      <c r="F20" s="8">
        <v>0</v>
      </c>
      <c r="G20" s="8">
        <v>131</v>
      </c>
      <c r="H20" s="8">
        <v>10</v>
      </c>
      <c r="I20" s="8">
        <v>13</v>
      </c>
      <c r="J20" s="8">
        <v>21</v>
      </c>
      <c r="K20" s="8">
        <v>59</v>
      </c>
      <c r="L20" s="8">
        <v>48</v>
      </c>
      <c r="M20" s="19">
        <f t="shared" si="16"/>
        <v>0</v>
      </c>
      <c r="N20" s="20">
        <f t="shared" si="17"/>
        <v>0.85064935064935066</v>
      </c>
      <c r="O20" s="20">
        <f t="shared" si="18"/>
        <v>6.4935064935064929E-2</v>
      </c>
      <c r="P20" s="20">
        <f t="shared" si="19"/>
        <v>8.4415584415584416E-2</v>
      </c>
      <c r="Q20" s="20">
        <f t="shared" si="20"/>
        <v>0.13636363636363635</v>
      </c>
      <c r="R20" s="20">
        <f t="shared" si="21"/>
        <v>0.38311688311688313</v>
      </c>
      <c r="S20" s="20">
        <f t="shared" si="22"/>
        <v>0.31168831168831168</v>
      </c>
      <c r="T20" s="14" t="s">
        <v>367</v>
      </c>
      <c r="U20" s="14" t="s">
        <v>56</v>
      </c>
      <c r="V20" s="14" t="s">
        <v>733</v>
      </c>
      <c r="W20" s="14" t="s">
        <v>49</v>
      </c>
      <c r="X20" s="14" t="s">
        <v>57</v>
      </c>
      <c r="Y20" s="14" t="s">
        <v>51</v>
      </c>
      <c r="Z20" s="14" t="s">
        <v>789</v>
      </c>
    </row>
    <row r="21" spans="1:26" s="11" customFormat="1">
      <c r="A21" s="14" t="s">
        <v>738</v>
      </c>
      <c r="B21" s="14" t="s">
        <v>42</v>
      </c>
      <c r="C21" s="14" t="s">
        <v>61</v>
      </c>
      <c r="D21" s="16" t="s">
        <v>44</v>
      </c>
      <c r="E21" s="8">
        <v>116</v>
      </c>
      <c r="F21" s="8">
        <v>3</v>
      </c>
      <c r="G21" s="8">
        <v>108</v>
      </c>
      <c r="H21" s="8">
        <v>4</v>
      </c>
      <c r="I21" s="8">
        <v>1</v>
      </c>
      <c r="J21" s="8">
        <v>4</v>
      </c>
      <c r="K21" s="8">
        <v>5</v>
      </c>
      <c r="L21" s="8">
        <v>73</v>
      </c>
      <c r="M21" s="19">
        <f t="shared" si="16"/>
        <v>2.5862068965517241E-2</v>
      </c>
      <c r="N21" s="20">
        <f t="shared" si="17"/>
        <v>0.93103448275862066</v>
      </c>
      <c r="O21" s="20">
        <f t="shared" si="18"/>
        <v>3.4482758620689655E-2</v>
      </c>
      <c r="P21" s="20">
        <f t="shared" si="19"/>
        <v>8.6206896551724137E-3</v>
      </c>
      <c r="Q21" s="20">
        <f t="shared" si="20"/>
        <v>3.4482758620689655E-2</v>
      </c>
      <c r="R21" s="20">
        <f t="shared" si="21"/>
        <v>4.3103448275862072E-2</v>
      </c>
      <c r="S21" s="20">
        <f t="shared" si="22"/>
        <v>0.62931034482758619</v>
      </c>
      <c r="T21" s="14" t="s">
        <v>488</v>
      </c>
      <c r="U21" s="14" t="s">
        <v>53</v>
      </c>
      <c r="V21" s="14" t="s">
        <v>886</v>
      </c>
      <c r="W21" s="14" t="s">
        <v>49</v>
      </c>
      <c r="X21" s="14" t="s">
        <v>65</v>
      </c>
      <c r="Y21" s="14" t="s">
        <v>51</v>
      </c>
      <c r="Z21" s="14" t="s">
        <v>789</v>
      </c>
    </row>
    <row r="22" spans="1:26" s="11" customFormat="1">
      <c r="A22" s="14" t="s">
        <v>738</v>
      </c>
      <c r="B22" s="14" t="s">
        <v>42</v>
      </c>
      <c r="C22" s="14" t="s">
        <v>66</v>
      </c>
      <c r="D22" s="16" t="s">
        <v>44</v>
      </c>
      <c r="E22" s="8">
        <v>73</v>
      </c>
      <c r="F22" s="8">
        <v>0</v>
      </c>
      <c r="G22" s="8">
        <v>67</v>
      </c>
      <c r="H22" s="8">
        <v>5</v>
      </c>
      <c r="I22" s="8">
        <v>1</v>
      </c>
      <c r="J22" s="8">
        <v>3</v>
      </c>
      <c r="K22" s="8">
        <v>13</v>
      </c>
      <c r="L22" s="8">
        <v>29</v>
      </c>
      <c r="M22" s="19">
        <f t="shared" si="16"/>
        <v>0</v>
      </c>
      <c r="N22" s="20">
        <f t="shared" si="17"/>
        <v>0.9178082191780822</v>
      </c>
      <c r="O22" s="20">
        <f t="shared" si="18"/>
        <v>6.8493150684931503E-2</v>
      </c>
      <c r="P22" s="20">
        <f t="shared" si="19"/>
        <v>1.3698630136986301E-2</v>
      </c>
      <c r="Q22" s="20">
        <f t="shared" si="20"/>
        <v>4.1095890410958902E-2</v>
      </c>
      <c r="R22" s="20">
        <f t="shared" si="21"/>
        <v>0.17808219178082191</v>
      </c>
      <c r="S22" s="20">
        <f t="shared" si="22"/>
        <v>0.39726027397260272</v>
      </c>
      <c r="T22" s="14" t="s">
        <v>788</v>
      </c>
      <c r="U22" s="14" t="s">
        <v>114</v>
      </c>
      <c r="V22" s="14" t="s">
        <v>761</v>
      </c>
      <c r="W22" s="14" t="s">
        <v>49</v>
      </c>
      <c r="X22" s="14" t="s">
        <v>69</v>
      </c>
      <c r="Y22" s="14" t="s">
        <v>51</v>
      </c>
      <c r="Z22" s="14" t="s">
        <v>789</v>
      </c>
    </row>
    <row r="23" spans="1:26" s="11" customFormat="1">
      <c r="A23" s="14" t="s">
        <v>738</v>
      </c>
      <c r="B23" s="14" t="s">
        <v>42</v>
      </c>
      <c r="C23" s="14" t="s">
        <v>70</v>
      </c>
      <c r="D23" s="16" t="s">
        <v>44</v>
      </c>
      <c r="E23" s="8">
        <v>471</v>
      </c>
      <c r="F23" s="8">
        <v>4</v>
      </c>
      <c r="G23" s="8">
        <v>392</v>
      </c>
      <c r="H23" s="8">
        <v>61</v>
      </c>
      <c r="I23" s="8">
        <v>14</v>
      </c>
      <c r="J23" s="8">
        <v>62</v>
      </c>
      <c r="K23" s="8">
        <v>150</v>
      </c>
      <c r="L23" s="8">
        <v>177</v>
      </c>
      <c r="M23" s="19">
        <f t="shared" si="16"/>
        <v>8.4925690021231421E-3</v>
      </c>
      <c r="N23" s="20">
        <f t="shared" si="17"/>
        <v>0.83227176220806798</v>
      </c>
      <c r="O23" s="20">
        <f t="shared" si="18"/>
        <v>0.12951167728237792</v>
      </c>
      <c r="P23" s="20">
        <f t="shared" si="19"/>
        <v>2.9723991507430998E-2</v>
      </c>
      <c r="Q23" s="20">
        <f t="shared" si="20"/>
        <v>0.1316348195329087</v>
      </c>
      <c r="R23" s="20">
        <f t="shared" si="21"/>
        <v>0.31847133757961782</v>
      </c>
      <c r="S23" s="20">
        <f t="shared" si="22"/>
        <v>0.37579617834394907</v>
      </c>
      <c r="T23" s="14" t="s">
        <v>779</v>
      </c>
      <c r="U23" s="14" t="s">
        <v>60</v>
      </c>
      <c r="V23" s="14" t="s">
        <v>501</v>
      </c>
      <c r="W23" s="14" t="s">
        <v>49</v>
      </c>
      <c r="X23" s="14" t="s">
        <v>73</v>
      </c>
      <c r="Y23" s="14" t="s">
        <v>51</v>
      </c>
      <c r="Z23" s="14" t="s">
        <v>789</v>
      </c>
    </row>
    <row r="24" spans="1:26" s="11" customFormat="1">
      <c r="A24" s="14" t="s">
        <v>738</v>
      </c>
      <c r="B24" s="14" t="s">
        <v>42</v>
      </c>
      <c r="C24" s="14" t="s">
        <v>74</v>
      </c>
      <c r="D24" s="16" t="s">
        <v>44</v>
      </c>
      <c r="E24" s="8">
        <v>17</v>
      </c>
      <c r="F24" s="8">
        <v>1</v>
      </c>
      <c r="G24" s="8">
        <v>15</v>
      </c>
      <c r="H24" s="8">
        <v>1</v>
      </c>
      <c r="I24" s="8">
        <v>0</v>
      </c>
      <c r="J24" s="8">
        <v>1</v>
      </c>
      <c r="K24" s="8">
        <v>2</v>
      </c>
      <c r="L24" s="8">
        <v>9</v>
      </c>
      <c r="M24" s="19">
        <f t="shared" si="16"/>
        <v>5.8823529411764705E-2</v>
      </c>
      <c r="N24" s="20">
        <f t="shared" si="17"/>
        <v>0.88235294117647056</v>
      </c>
      <c r="O24" s="20">
        <f t="shared" si="18"/>
        <v>5.8823529411764705E-2</v>
      </c>
      <c r="P24" s="20">
        <f t="shared" si="19"/>
        <v>0</v>
      </c>
      <c r="Q24" s="20">
        <f t="shared" si="20"/>
        <v>5.8823529411764705E-2</v>
      </c>
      <c r="R24" s="20">
        <f t="shared" si="21"/>
        <v>0.11764705882352941</v>
      </c>
      <c r="S24" s="20">
        <f t="shared" si="22"/>
        <v>0.52941176470588236</v>
      </c>
      <c r="T24" s="14" t="s">
        <v>372</v>
      </c>
      <c r="U24" s="14" t="s">
        <v>59</v>
      </c>
      <c r="V24" s="14" t="s">
        <v>29</v>
      </c>
      <c r="W24" s="14" t="s">
        <v>49</v>
      </c>
      <c r="X24" s="14" t="s">
        <v>76</v>
      </c>
      <c r="Y24" s="14" t="s">
        <v>51</v>
      </c>
      <c r="Z24" s="14" t="s">
        <v>789</v>
      </c>
    </row>
    <row r="25" spans="1:26" s="11" customFormat="1">
      <c r="A25" s="7">
        <v>2021</v>
      </c>
      <c r="B25" s="7" t="s">
        <v>783</v>
      </c>
      <c r="C25" s="7"/>
      <c r="D25" s="7"/>
      <c r="E25" s="8">
        <f>SUM(E18:E24)</f>
        <v>2645</v>
      </c>
      <c r="F25" s="8">
        <f t="shared" ref="F25:K25" si="23">SUM(F18:F24)</f>
        <v>19</v>
      </c>
      <c r="G25" s="8">
        <f t="shared" si="23"/>
        <v>2178</v>
      </c>
      <c r="H25" s="8">
        <f t="shared" si="23"/>
        <v>311</v>
      </c>
      <c r="I25" s="8">
        <f t="shared" si="23"/>
        <v>137</v>
      </c>
      <c r="J25" s="8">
        <f t="shared" si="23"/>
        <v>380</v>
      </c>
      <c r="K25" s="8">
        <f t="shared" si="23"/>
        <v>764</v>
      </c>
      <c r="L25" s="8">
        <f>SUM(L19:L24)</f>
        <v>989</v>
      </c>
      <c r="M25" s="19">
        <f t="shared" si="16"/>
        <v>7.1833648393194709E-3</v>
      </c>
      <c r="N25" s="20">
        <f t="shared" si="17"/>
        <v>0.82344045368620034</v>
      </c>
      <c r="O25" s="20">
        <f t="shared" si="18"/>
        <v>0.11758034026465028</v>
      </c>
      <c r="P25" s="20">
        <f t="shared" si="19"/>
        <v>5.1795841209829871E-2</v>
      </c>
      <c r="Q25" s="20">
        <f t="shared" si="20"/>
        <v>0.14366729678638943</v>
      </c>
      <c r="R25" s="20">
        <f t="shared" si="21"/>
        <v>0.28884688090737243</v>
      </c>
      <c r="S25" s="20">
        <f t="shared" si="22"/>
        <v>0.37391304347826088</v>
      </c>
      <c r="T25" s="10"/>
      <c r="U25" s="10"/>
      <c r="V25" s="10"/>
      <c r="W25" s="7"/>
      <c r="X25" s="7"/>
      <c r="Y25" s="7"/>
      <c r="Z25" s="7"/>
    </row>
    <row r="26" spans="1:26" s="13" customFormat="1" ht="5.2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6">
      <c r="A27" t="s">
        <v>714</v>
      </c>
      <c r="B27" t="s">
        <v>42</v>
      </c>
      <c r="C27" t="s">
        <v>43</v>
      </c>
      <c r="D27" t="s">
        <v>44</v>
      </c>
      <c r="E27">
        <v>1941</v>
      </c>
      <c r="F27">
        <v>26</v>
      </c>
      <c r="G27">
        <v>1552</v>
      </c>
      <c r="H27">
        <v>236</v>
      </c>
      <c r="I27">
        <v>127</v>
      </c>
      <c r="J27">
        <v>309</v>
      </c>
      <c r="K27">
        <v>573</v>
      </c>
      <c r="L27">
        <v>687</v>
      </c>
      <c r="M27" s="19">
        <f t="shared" ref="M27:M33" si="24">F27/E27</f>
        <v>1.3395157135497167E-2</v>
      </c>
      <c r="N27" s="20">
        <f t="shared" ref="N27:N33" si="25">G27/E27</f>
        <v>0.79958784131890781</v>
      </c>
      <c r="O27" s="20">
        <f t="shared" ref="O27:O33" si="26">H27/E27</f>
        <v>0.12158681092220505</v>
      </c>
      <c r="P27" s="20">
        <f t="shared" ref="P27:P33" si="27">I27/E27</f>
        <v>6.5430190623390005E-2</v>
      </c>
      <c r="Q27" s="20">
        <f t="shared" ref="Q27:Q33" si="28">J27/E27</f>
        <v>0.15919629057187018</v>
      </c>
      <c r="R27" s="20">
        <f t="shared" ref="R27:R33" si="29">K27/E27</f>
        <v>0.29520865533230295</v>
      </c>
      <c r="S27" s="20">
        <f t="shared" ref="S27:S33" si="30">L27/E27</f>
        <v>0.35394126738794435</v>
      </c>
      <c r="T27">
        <v>15.92</v>
      </c>
      <c r="U27">
        <v>30</v>
      </c>
      <c r="V27">
        <v>6.54</v>
      </c>
      <c r="W27" t="s">
        <v>49</v>
      </c>
      <c r="X27" t="s">
        <v>50</v>
      </c>
      <c r="Y27" t="s">
        <v>51</v>
      </c>
      <c r="Z27" t="s">
        <v>790</v>
      </c>
    </row>
    <row r="28" spans="1:26">
      <c r="A28" t="s">
        <v>714</v>
      </c>
      <c r="B28" t="s">
        <v>42</v>
      </c>
      <c r="C28" t="s">
        <v>52</v>
      </c>
      <c r="D28" t="s">
        <v>44</v>
      </c>
      <c r="E28">
        <v>379</v>
      </c>
      <c r="F28">
        <v>0</v>
      </c>
      <c r="G28">
        <v>326</v>
      </c>
      <c r="H28">
        <v>36</v>
      </c>
      <c r="I28">
        <v>17</v>
      </c>
      <c r="J28">
        <v>48</v>
      </c>
      <c r="K28">
        <v>126</v>
      </c>
      <c r="L28">
        <v>138</v>
      </c>
      <c r="M28" s="19">
        <f t="shared" si="24"/>
        <v>0</v>
      </c>
      <c r="N28" s="20">
        <f t="shared" si="25"/>
        <v>0.86015831134564646</v>
      </c>
      <c r="O28" s="20">
        <f t="shared" si="26"/>
        <v>9.498680738786279E-2</v>
      </c>
      <c r="P28" s="20">
        <f t="shared" si="27"/>
        <v>4.4854881266490766E-2</v>
      </c>
      <c r="Q28" s="20">
        <f t="shared" si="28"/>
        <v>0.12664907651715041</v>
      </c>
      <c r="R28" s="20">
        <f t="shared" si="29"/>
        <v>0.33245382585751981</v>
      </c>
      <c r="S28" s="20">
        <f t="shared" si="30"/>
        <v>0.36411609498680741</v>
      </c>
      <c r="T28">
        <v>12.66</v>
      </c>
      <c r="U28">
        <v>33</v>
      </c>
      <c r="V28">
        <v>4.49</v>
      </c>
      <c r="W28" t="s">
        <v>49</v>
      </c>
      <c r="X28" t="s">
        <v>57</v>
      </c>
      <c r="Y28" t="s">
        <v>51</v>
      </c>
      <c r="Z28" t="s">
        <v>790</v>
      </c>
    </row>
    <row r="29" spans="1:26">
      <c r="A29" t="s">
        <v>714</v>
      </c>
      <c r="B29" t="s">
        <v>42</v>
      </c>
      <c r="C29" t="s">
        <v>61</v>
      </c>
      <c r="D29" t="s">
        <v>44</v>
      </c>
      <c r="E29">
        <v>142</v>
      </c>
      <c r="F29">
        <v>9</v>
      </c>
      <c r="G29">
        <v>125</v>
      </c>
      <c r="H29">
        <v>8</v>
      </c>
      <c r="I29">
        <v>0</v>
      </c>
      <c r="J29">
        <v>7</v>
      </c>
      <c r="K29">
        <v>6</v>
      </c>
      <c r="L29">
        <v>82</v>
      </c>
      <c r="M29" s="19">
        <f t="shared" si="24"/>
        <v>6.3380281690140844E-2</v>
      </c>
      <c r="N29" s="20">
        <f t="shared" si="25"/>
        <v>0.88028169014084512</v>
      </c>
      <c r="O29" s="20">
        <f t="shared" si="26"/>
        <v>5.6338028169014086E-2</v>
      </c>
      <c r="P29" s="20">
        <f t="shared" si="27"/>
        <v>0</v>
      </c>
      <c r="Q29" s="20">
        <f t="shared" si="28"/>
        <v>4.9295774647887321E-2</v>
      </c>
      <c r="R29" s="20">
        <f t="shared" si="29"/>
        <v>4.2253521126760563E-2</v>
      </c>
      <c r="S29" s="20">
        <f t="shared" si="30"/>
        <v>0.57746478873239437</v>
      </c>
      <c r="T29">
        <v>4.93</v>
      </c>
      <c r="U29">
        <v>4</v>
      </c>
      <c r="V29">
        <v>0</v>
      </c>
      <c r="W29" t="s">
        <v>49</v>
      </c>
      <c r="X29" t="s">
        <v>65</v>
      </c>
      <c r="Y29" t="s">
        <v>51</v>
      </c>
      <c r="Z29" t="s">
        <v>790</v>
      </c>
    </row>
    <row r="30" spans="1:26">
      <c r="A30" t="s">
        <v>714</v>
      </c>
      <c r="B30" t="s">
        <v>42</v>
      </c>
      <c r="C30" t="s">
        <v>66</v>
      </c>
      <c r="D30" t="s">
        <v>44</v>
      </c>
      <c r="E30">
        <v>74</v>
      </c>
      <c r="F30">
        <v>7</v>
      </c>
      <c r="G30">
        <v>60</v>
      </c>
      <c r="H30">
        <v>6</v>
      </c>
      <c r="I30">
        <v>1</v>
      </c>
      <c r="J30">
        <v>6</v>
      </c>
      <c r="K30">
        <v>8</v>
      </c>
      <c r="L30">
        <v>33</v>
      </c>
      <c r="M30" s="19">
        <f t="shared" si="24"/>
        <v>9.45945945945946E-2</v>
      </c>
      <c r="N30" s="20">
        <f t="shared" si="25"/>
        <v>0.81081081081081086</v>
      </c>
      <c r="O30" s="20">
        <f t="shared" si="26"/>
        <v>8.1081081081081086E-2</v>
      </c>
      <c r="P30" s="20">
        <f t="shared" si="27"/>
        <v>1.3513513513513514E-2</v>
      </c>
      <c r="Q30" s="20">
        <f t="shared" si="28"/>
        <v>8.1081081081081086E-2</v>
      </c>
      <c r="R30" s="20">
        <f t="shared" si="29"/>
        <v>0.10810810810810811</v>
      </c>
      <c r="S30" s="20">
        <f t="shared" si="30"/>
        <v>0.44594594594594594</v>
      </c>
      <c r="T30">
        <v>8.11</v>
      </c>
      <c r="U30">
        <v>11</v>
      </c>
      <c r="V30">
        <v>1.35</v>
      </c>
      <c r="W30" t="s">
        <v>49</v>
      </c>
      <c r="X30" t="s">
        <v>69</v>
      </c>
      <c r="Y30" t="s">
        <v>51</v>
      </c>
      <c r="Z30" t="s">
        <v>790</v>
      </c>
    </row>
    <row r="31" spans="1:26">
      <c r="A31" t="s">
        <v>714</v>
      </c>
      <c r="B31" t="s">
        <v>42</v>
      </c>
      <c r="C31" t="s">
        <v>70</v>
      </c>
      <c r="D31" t="s">
        <v>44</v>
      </c>
      <c r="E31">
        <v>475</v>
      </c>
      <c r="F31">
        <v>14</v>
      </c>
      <c r="G31">
        <v>404</v>
      </c>
      <c r="H31">
        <v>44</v>
      </c>
      <c r="I31">
        <v>13</v>
      </c>
      <c r="J31">
        <v>43</v>
      </c>
      <c r="K31">
        <v>176</v>
      </c>
      <c r="L31">
        <v>161</v>
      </c>
      <c r="M31" s="19">
        <f t="shared" si="24"/>
        <v>2.9473684210526315E-2</v>
      </c>
      <c r="N31" s="20">
        <f t="shared" si="25"/>
        <v>0.85052631578947369</v>
      </c>
      <c r="O31" s="20">
        <f t="shared" si="26"/>
        <v>9.2631578947368426E-2</v>
      </c>
      <c r="P31" s="20">
        <f t="shared" si="27"/>
        <v>2.736842105263158E-2</v>
      </c>
      <c r="Q31" s="20">
        <f t="shared" si="28"/>
        <v>9.0526315789473691E-2</v>
      </c>
      <c r="R31" s="20">
        <f t="shared" si="29"/>
        <v>0.3705263157894737</v>
      </c>
      <c r="S31" s="20">
        <f t="shared" si="30"/>
        <v>0.33894736842105261</v>
      </c>
      <c r="T31">
        <v>9.0500000000000007</v>
      </c>
      <c r="U31">
        <v>37</v>
      </c>
      <c r="V31">
        <v>2.74</v>
      </c>
      <c r="W31" t="s">
        <v>49</v>
      </c>
      <c r="X31" t="s">
        <v>73</v>
      </c>
      <c r="Y31" t="s">
        <v>51</v>
      </c>
      <c r="Z31" t="s">
        <v>790</v>
      </c>
    </row>
    <row r="32" spans="1:26">
      <c r="A32" t="s">
        <v>714</v>
      </c>
      <c r="B32" t="s">
        <v>42</v>
      </c>
      <c r="C32" t="s">
        <v>74</v>
      </c>
      <c r="D32" t="s">
        <v>44</v>
      </c>
      <c r="E32">
        <v>5</v>
      </c>
      <c r="F32">
        <v>0</v>
      </c>
      <c r="G32">
        <v>2</v>
      </c>
      <c r="H32">
        <v>1</v>
      </c>
      <c r="I32">
        <v>2</v>
      </c>
      <c r="J32">
        <v>2</v>
      </c>
      <c r="K32">
        <v>0</v>
      </c>
      <c r="L32">
        <v>1</v>
      </c>
      <c r="M32" s="19">
        <f t="shared" si="24"/>
        <v>0</v>
      </c>
      <c r="N32" s="20">
        <f t="shared" si="25"/>
        <v>0.4</v>
      </c>
      <c r="O32" s="20">
        <f t="shared" si="26"/>
        <v>0.2</v>
      </c>
      <c r="P32" s="20">
        <f t="shared" si="27"/>
        <v>0.4</v>
      </c>
      <c r="Q32" s="20">
        <f t="shared" si="28"/>
        <v>0.4</v>
      </c>
      <c r="R32" s="20">
        <f t="shared" si="29"/>
        <v>0</v>
      </c>
      <c r="S32" s="20">
        <f t="shared" si="30"/>
        <v>0.2</v>
      </c>
      <c r="T32">
        <v>40</v>
      </c>
      <c r="U32">
        <v>0</v>
      </c>
      <c r="V32">
        <v>40</v>
      </c>
      <c r="W32" t="s">
        <v>49</v>
      </c>
      <c r="X32" t="s">
        <v>76</v>
      </c>
      <c r="Y32" t="s">
        <v>51</v>
      </c>
      <c r="Z32" t="s">
        <v>790</v>
      </c>
    </row>
    <row r="33" spans="1:26" s="11" customFormat="1">
      <c r="A33" s="7">
        <v>2022</v>
      </c>
      <c r="B33" s="7" t="s">
        <v>783</v>
      </c>
      <c r="C33" s="7"/>
      <c r="D33" s="7"/>
      <c r="E33" s="8">
        <f>SUM(E27:E32)</f>
        <v>3016</v>
      </c>
      <c r="F33" s="8">
        <f t="shared" ref="F33:L33" si="31">SUM(F27:F32)</f>
        <v>56</v>
      </c>
      <c r="G33" s="8">
        <f t="shared" si="31"/>
        <v>2469</v>
      </c>
      <c r="H33" s="8">
        <f t="shared" si="31"/>
        <v>331</v>
      </c>
      <c r="I33" s="8">
        <f t="shared" si="31"/>
        <v>160</v>
      </c>
      <c r="J33" s="8">
        <f t="shared" si="31"/>
        <v>415</v>
      </c>
      <c r="K33" s="8">
        <f t="shared" si="31"/>
        <v>889</v>
      </c>
      <c r="L33" s="8">
        <f t="shared" si="31"/>
        <v>1102</v>
      </c>
      <c r="M33" s="19">
        <f t="shared" si="24"/>
        <v>1.8567639257294429E-2</v>
      </c>
      <c r="N33" s="20">
        <f t="shared" si="25"/>
        <v>0.81863395225464186</v>
      </c>
      <c r="O33" s="20">
        <f t="shared" si="26"/>
        <v>0.10974801061007958</v>
      </c>
      <c r="P33" s="20">
        <f t="shared" si="27"/>
        <v>5.3050397877984087E-2</v>
      </c>
      <c r="Q33" s="20">
        <f t="shared" si="28"/>
        <v>0.13759946949602123</v>
      </c>
      <c r="R33" s="20">
        <f t="shared" si="29"/>
        <v>0.29476127320954909</v>
      </c>
      <c r="S33" s="20">
        <f t="shared" si="30"/>
        <v>0.36538461538461536</v>
      </c>
      <c r="T33" s="10"/>
      <c r="U33" s="10"/>
      <c r="V33" s="10"/>
      <c r="W33" s="7"/>
      <c r="X33" s="7"/>
      <c r="Y33" s="7"/>
      <c r="Z33" s="7"/>
    </row>
    <row r="34" spans="1:26" s="13" customFormat="1" ht="5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>
      <c r="A35" s="18" t="s">
        <v>669</v>
      </c>
      <c r="B35" s="18" t="s">
        <v>42</v>
      </c>
      <c r="C35" s="18" t="s">
        <v>43</v>
      </c>
      <c r="D35" s="18" t="s">
        <v>44</v>
      </c>
      <c r="E35" s="3">
        <v>2038</v>
      </c>
      <c r="F35" s="3">
        <v>10</v>
      </c>
      <c r="G35" s="3">
        <v>1634</v>
      </c>
      <c r="H35" s="3">
        <v>257</v>
      </c>
      <c r="I35" s="3">
        <v>137</v>
      </c>
      <c r="J35" s="3">
        <v>336</v>
      </c>
      <c r="K35" s="3">
        <v>616</v>
      </c>
      <c r="L35" s="3">
        <v>713</v>
      </c>
      <c r="M35" s="19">
        <f t="shared" ref="M35:M41" si="32">F35/E35</f>
        <v>4.9067713444553487E-3</v>
      </c>
      <c r="N35" s="20">
        <f t="shared" ref="N35:N41" si="33">G35/E35</f>
        <v>0.80176643768400391</v>
      </c>
      <c r="O35" s="20">
        <f t="shared" ref="O35:O41" si="34">H35/E35</f>
        <v>0.12610402355250244</v>
      </c>
      <c r="P35" s="20">
        <f t="shared" ref="P35:P41" si="35">I35/E35</f>
        <v>6.7222767419038279E-2</v>
      </c>
      <c r="Q35" s="20">
        <f t="shared" ref="Q35:Q41" si="36">J35/E35</f>
        <v>0.16486751717369971</v>
      </c>
      <c r="R35" s="20">
        <f t="shared" ref="R35:R41" si="37">K35/E35</f>
        <v>0.30225711481844947</v>
      </c>
      <c r="S35" s="20">
        <f t="shared" ref="S35:S41" si="38">L35/E35</f>
        <v>0.34985279685966636</v>
      </c>
      <c r="T35" s="18" t="s">
        <v>29</v>
      </c>
      <c r="U35" s="18" t="s">
        <v>29</v>
      </c>
      <c r="V35" s="18" t="s">
        <v>887</v>
      </c>
      <c r="W35" s="18" t="s">
        <v>49</v>
      </c>
      <c r="X35" s="18" t="s">
        <v>50</v>
      </c>
      <c r="Y35" s="18" t="s">
        <v>51</v>
      </c>
      <c r="Z35" s="18" t="s">
        <v>791</v>
      </c>
    </row>
    <row r="36" spans="1:26">
      <c r="A36" s="18" t="s">
        <v>669</v>
      </c>
      <c r="B36" s="18" t="s">
        <v>42</v>
      </c>
      <c r="C36" s="18" t="s">
        <v>52</v>
      </c>
      <c r="D36" s="18" t="s">
        <v>44</v>
      </c>
      <c r="E36" s="3">
        <v>139</v>
      </c>
      <c r="F36" s="3">
        <v>1</v>
      </c>
      <c r="G36" s="3">
        <v>121</v>
      </c>
      <c r="H36" s="3">
        <v>12</v>
      </c>
      <c r="I36" s="3">
        <v>5</v>
      </c>
      <c r="J36" s="3">
        <v>17</v>
      </c>
      <c r="K36" s="3">
        <v>39</v>
      </c>
      <c r="L36" s="3">
        <v>57</v>
      </c>
      <c r="M36" s="19">
        <f t="shared" si="32"/>
        <v>7.1942446043165471E-3</v>
      </c>
      <c r="N36" s="20">
        <f t="shared" si="33"/>
        <v>0.87050359712230219</v>
      </c>
      <c r="O36" s="20">
        <f t="shared" si="34"/>
        <v>8.6330935251798566E-2</v>
      </c>
      <c r="P36" s="20">
        <f t="shared" si="35"/>
        <v>3.5971223021582732E-2</v>
      </c>
      <c r="Q36" s="20">
        <f t="shared" si="36"/>
        <v>0.1223021582733813</v>
      </c>
      <c r="R36" s="20">
        <f t="shared" si="37"/>
        <v>0.2805755395683453</v>
      </c>
      <c r="S36" s="20">
        <f t="shared" si="38"/>
        <v>0.41007194244604317</v>
      </c>
      <c r="T36" s="18" t="s">
        <v>29</v>
      </c>
      <c r="U36" s="18" t="s">
        <v>29</v>
      </c>
      <c r="V36" s="18" t="s">
        <v>280</v>
      </c>
      <c r="W36" s="18" t="s">
        <v>49</v>
      </c>
      <c r="X36" s="18" t="s">
        <v>57</v>
      </c>
      <c r="Y36" s="18" t="s">
        <v>51</v>
      </c>
      <c r="Z36" s="18" t="s">
        <v>791</v>
      </c>
    </row>
    <row r="37" spans="1:26">
      <c r="A37" s="18" t="s">
        <v>669</v>
      </c>
      <c r="B37" s="18" t="s">
        <v>42</v>
      </c>
      <c r="C37" s="18" t="s">
        <v>58</v>
      </c>
      <c r="D37" s="18" t="s">
        <v>44</v>
      </c>
      <c r="E37" s="3">
        <v>453</v>
      </c>
      <c r="F37" s="3">
        <v>2</v>
      </c>
      <c r="G37" s="3">
        <v>379</v>
      </c>
      <c r="H37" s="3">
        <v>55</v>
      </c>
      <c r="I37" s="3">
        <v>17</v>
      </c>
      <c r="J37" s="3">
        <v>65</v>
      </c>
      <c r="K37" s="3">
        <v>156</v>
      </c>
      <c r="L37" s="3">
        <v>143</v>
      </c>
      <c r="M37" s="19">
        <f t="shared" si="32"/>
        <v>4.4150110375275938E-3</v>
      </c>
      <c r="N37" s="20">
        <f t="shared" si="33"/>
        <v>0.83664459161147908</v>
      </c>
      <c r="O37" s="20">
        <f t="shared" si="34"/>
        <v>0.12141280353200883</v>
      </c>
      <c r="P37" s="20">
        <f t="shared" si="35"/>
        <v>3.7527593818984545E-2</v>
      </c>
      <c r="Q37" s="20">
        <f t="shared" si="36"/>
        <v>0.14348785871964681</v>
      </c>
      <c r="R37" s="20">
        <f t="shared" si="37"/>
        <v>0.3443708609271523</v>
      </c>
      <c r="S37" s="20">
        <f t="shared" si="38"/>
        <v>0.31567328918322296</v>
      </c>
      <c r="T37" s="18" t="s">
        <v>29</v>
      </c>
      <c r="U37" s="18" t="s">
        <v>29</v>
      </c>
      <c r="V37" s="18" t="s">
        <v>538</v>
      </c>
      <c r="W37" s="18" t="s">
        <v>49</v>
      </c>
      <c r="X37" s="18" t="s">
        <v>57</v>
      </c>
      <c r="Y37" s="18" t="s">
        <v>51</v>
      </c>
      <c r="Z37" s="18" t="s">
        <v>791</v>
      </c>
    </row>
    <row r="38" spans="1:26">
      <c r="A38" s="18" t="s">
        <v>669</v>
      </c>
      <c r="B38" s="18" t="s">
        <v>42</v>
      </c>
      <c r="C38" s="18" t="s">
        <v>61</v>
      </c>
      <c r="D38" s="18" t="s">
        <v>44</v>
      </c>
      <c r="E38" s="3">
        <v>169</v>
      </c>
      <c r="F38" s="3">
        <v>4</v>
      </c>
      <c r="G38" s="3">
        <v>156</v>
      </c>
      <c r="H38" s="3">
        <v>6</v>
      </c>
      <c r="I38" s="3">
        <v>3</v>
      </c>
      <c r="J38" s="3">
        <v>4</v>
      </c>
      <c r="K38" s="3">
        <v>9</v>
      </c>
      <c r="L38" s="3">
        <v>102</v>
      </c>
      <c r="M38" s="19">
        <f t="shared" si="32"/>
        <v>2.3668639053254437E-2</v>
      </c>
      <c r="N38" s="20">
        <f t="shared" si="33"/>
        <v>0.92307692307692313</v>
      </c>
      <c r="O38" s="20">
        <f t="shared" si="34"/>
        <v>3.5502958579881658E-2</v>
      </c>
      <c r="P38" s="20">
        <f t="shared" si="35"/>
        <v>1.7751479289940829E-2</v>
      </c>
      <c r="Q38" s="20">
        <f t="shared" si="36"/>
        <v>2.3668639053254437E-2</v>
      </c>
      <c r="R38" s="20">
        <f t="shared" si="37"/>
        <v>5.3254437869822487E-2</v>
      </c>
      <c r="S38" s="20">
        <f t="shared" si="38"/>
        <v>0.60355029585798814</v>
      </c>
      <c r="T38" s="18" t="s">
        <v>29</v>
      </c>
      <c r="U38" s="18" t="s">
        <v>29</v>
      </c>
      <c r="V38" s="18" t="s">
        <v>888</v>
      </c>
      <c r="W38" s="18" t="s">
        <v>49</v>
      </c>
      <c r="X38" s="18" t="s">
        <v>65</v>
      </c>
      <c r="Y38" s="18" t="s">
        <v>51</v>
      </c>
      <c r="Z38" s="18" t="s">
        <v>791</v>
      </c>
    </row>
    <row r="39" spans="1:26">
      <c r="A39" s="18" t="s">
        <v>669</v>
      </c>
      <c r="B39" s="18" t="s">
        <v>42</v>
      </c>
      <c r="C39" s="18" t="s">
        <v>66</v>
      </c>
      <c r="D39" s="18" t="s">
        <v>44</v>
      </c>
      <c r="E39" s="3">
        <v>107</v>
      </c>
      <c r="F39" s="3">
        <v>5</v>
      </c>
      <c r="G39" s="3">
        <v>95</v>
      </c>
      <c r="H39" s="3">
        <v>5</v>
      </c>
      <c r="I39" s="3">
        <v>2</v>
      </c>
      <c r="J39" s="3">
        <v>6</v>
      </c>
      <c r="K39" s="3">
        <v>19</v>
      </c>
      <c r="L39" s="3">
        <v>43</v>
      </c>
      <c r="M39" s="19">
        <f t="shared" si="32"/>
        <v>4.6728971962616821E-2</v>
      </c>
      <c r="N39" s="20">
        <f t="shared" si="33"/>
        <v>0.88785046728971961</v>
      </c>
      <c r="O39" s="20">
        <f t="shared" si="34"/>
        <v>4.6728971962616821E-2</v>
      </c>
      <c r="P39" s="20">
        <f t="shared" si="35"/>
        <v>1.8691588785046728E-2</v>
      </c>
      <c r="Q39" s="20">
        <f t="shared" si="36"/>
        <v>5.6074766355140186E-2</v>
      </c>
      <c r="R39" s="20">
        <f t="shared" si="37"/>
        <v>0.17757009345794392</v>
      </c>
      <c r="S39" s="20">
        <f t="shared" si="38"/>
        <v>0.40186915887850466</v>
      </c>
      <c r="T39" s="18" t="s">
        <v>29</v>
      </c>
      <c r="U39" s="18" t="s">
        <v>29</v>
      </c>
      <c r="V39" s="18" t="s">
        <v>889</v>
      </c>
      <c r="W39" s="18" t="s">
        <v>49</v>
      </c>
      <c r="X39" s="18" t="s">
        <v>69</v>
      </c>
      <c r="Y39" s="18" t="s">
        <v>51</v>
      </c>
      <c r="Z39" s="18" t="s">
        <v>791</v>
      </c>
    </row>
    <row r="40" spans="1:26">
      <c r="A40" s="18" t="s">
        <v>669</v>
      </c>
      <c r="B40" s="18" t="s">
        <v>42</v>
      </c>
      <c r="C40" s="18" t="s">
        <v>70</v>
      </c>
      <c r="D40" s="18" t="s">
        <v>44</v>
      </c>
      <c r="E40" s="3">
        <v>462</v>
      </c>
      <c r="F40" s="3">
        <v>11</v>
      </c>
      <c r="G40" s="3">
        <v>389</v>
      </c>
      <c r="H40" s="3">
        <v>49</v>
      </c>
      <c r="I40" s="3">
        <v>13</v>
      </c>
      <c r="J40" s="3">
        <v>49</v>
      </c>
      <c r="K40" s="3">
        <v>155</v>
      </c>
      <c r="L40" s="3">
        <v>181</v>
      </c>
      <c r="M40" s="19">
        <f t="shared" si="32"/>
        <v>2.3809523809523808E-2</v>
      </c>
      <c r="N40" s="20">
        <f t="shared" si="33"/>
        <v>0.84199134199134196</v>
      </c>
      <c r="O40" s="20">
        <f t="shared" si="34"/>
        <v>0.10606060606060606</v>
      </c>
      <c r="P40" s="20">
        <f t="shared" si="35"/>
        <v>2.813852813852814E-2</v>
      </c>
      <c r="Q40" s="20">
        <f t="shared" si="36"/>
        <v>0.10606060606060606</v>
      </c>
      <c r="R40" s="20">
        <f t="shared" si="37"/>
        <v>0.33549783549783552</v>
      </c>
      <c r="S40" s="20">
        <f t="shared" si="38"/>
        <v>0.39177489177489178</v>
      </c>
      <c r="T40" s="18" t="s">
        <v>29</v>
      </c>
      <c r="U40" s="18" t="s">
        <v>29</v>
      </c>
      <c r="V40" s="18" t="s">
        <v>775</v>
      </c>
      <c r="W40" s="18" t="s">
        <v>49</v>
      </c>
      <c r="X40" s="18" t="s">
        <v>73</v>
      </c>
      <c r="Y40" s="18" t="s">
        <v>51</v>
      </c>
      <c r="Z40" s="18" t="s">
        <v>791</v>
      </c>
    </row>
    <row r="41" spans="1:26">
      <c r="A41" s="18" t="s">
        <v>669</v>
      </c>
      <c r="B41" s="18" t="s">
        <v>42</v>
      </c>
      <c r="C41" s="18" t="s">
        <v>74</v>
      </c>
      <c r="D41" s="18" t="s">
        <v>44</v>
      </c>
      <c r="E41" s="3">
        <v>4</v>
      </c>
      <c r="F41" s="3">
        <v>1</v>
      </c>
      <c r="G41" s="3">
        <v>3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19">
        <f t="shared" si="32"/>
        <v>0.25</v>
      </c>
      <c r="N41" s="20">
        <f t="shared" si="33"/>
        <v>0.75</v>
      </c>
      <c r="O41" s="20">
        <f t="shared" si="34"/>
        <v>0</v>
      </c>
      <c r="P41" s="20">
        <f t="shared" si="35"/>
        <v>0</v>
      </c>
      <c r="Q41" s="20">
        <f t="shared" si="36"/>
        <v>0</v>
      </c>
      <c r="R41" s="20">
        <f t="shared" si="37"/>
        <v>0.25</v>
      </c>
      <c r="S41" s="20">
        <f t="shared" si="38"/>
        <v>0.25</v>
      </c>
      <c r="T41" s="18" t="s">
        <v>29</v>
      </c>
      <c r="U41" s="18" t="s">
        <v>29</v>
      </c>
      <c r="V41" s="18" t="s">
        <v>29</v>
      </c>
      <c r="W41" s="18" t="s">
        <v>49</v>
      </c>
      <c r="X41" s="18" t="s">
        <v>76</v>
      </c>
      <c r="Y41" s="18" t="s">
        <v>51</v>
      </c>
      <c r="Z41" s="18" t="s">
        <v>791</v>
      </c>
    </row>
    <row r="42" spans="1:26">
      <c r="A42" s="17" t="s">
        <v>793</v>
      </c>
      <c r="B42" s="18"/>
      <c r="C42" s="18"/>
      <c r="D42" s="18"/>
      <c r="E42" s="3">
        <f t="shared" ref="E42:L42" si="39">SUM(E35:E41)</f>
        <v>3372</v>
      </c>
      <c r="F42" s="3">
        <f t="shared" si="39"/>
        <v>34</v>
      </c>
      <c r="G42" s="3">
        <f t="shared" si="39"/>
        <v>2777</v>
      </c>
      <c r="H42" s="3">
        <f t="shared" si="39"/>
        <v>384</v>
      </c>
      <c r="I42" s="3">
        <f t="shared" si="39"/>
        <v>177</v>
      </c>
      <c r="J42" s="3">
        <f t="shared" si="39"/>
        <v>477</v>
      </c>
      <c r="K42" s="3">
        <f t="shared" si="39"/>
        <v>995</v>
      </c>
      <c r="L42" s="3">
        <f t="shared" si="39"/>
        <v>1240</v>
      </c>
      <c r="M42" s="19">
        <f>F42/E42</f>
        <v>1.0083036773428233E-2</v>
      </c>
      <c r="N42" s="20">
        <f>G42/E42</f>
        <v>0.82354685646500592</v>
      </c>
      <c r="O42" s="20">
        <f>H42/E42</f>
        <v>0.11387900355871886</v>
      </c>
      <c r="P42" s="20">
        <f>I42/E42</f>
        <v>5.2491103202846973E-2</v>
      </c>
      <c r="Q42" s="20">
        <f>J42/E42</f>
        <v>0.14145907473309607</v>
      </c>
      <c r="R42" s="20">
        <f>K42/E42</f>
        <v>0.29507710557532624</v>
      </c>
      <c r="S42" s="20">
        <f>L42/E42</f>
        <v>0.36773428232502964</v>
      </c>
      <c r="T42" s="18"/>
      <c r="U42" s="18"/>
      <c r="V42" s="18"/>
      <c r="W42" s="18"/>
      <c r="Y42" s="18"/>
      <c r="Z42" s="18"/>
    </row>
    <row r="43" spans="1:26" s="13" customFormat="1" ht="5.2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>
      <c r="A44" s="2" t="s">
        <v>25</v>
      </c>
      <c r="B44" s="2" t="s">
        <v>42</v>
      </c>
      <c r="C44" s="2" t="s">
        <v>43</v>
      </c>
      <c r="D44" s="2" t="s">
        <v>44</v>
      </c>
      <c r="E44" s="3">
        <v>2229</v>
      </c>
      <c r="F44" s="3">
        <v>1</v>
      </c>
      <c r="G44" s="3">
        <v>1835</v>
      </c>
      <c r="H44" s="3">
        <v>252</v>
      </c>
      <c r="I44" s="3">
        <v>141</v>
      </c>
      <c r="J44" s="3">
        <v>325</v>
      </c>
      <c r="K44" s="3">
        <v>657</v>
      </c>
      <c r="L44" s="3">
        <v>808</v>
      </c>
      <c r="M44" s="6">
        <f t="shared" ref="M44:P51" si="40">F44/$E44</f>
        <v>4.4863167339614175E-4</v>
      </c>
      <c r="N44" s="6">
        <f t="shared" si="40"/>
        <v>0.82323912068192018</v>
      </c>
      <c r="O44" s="6">
        <f t="shared" si="40"/>
        <v>0.11305518169582772</v>
      </c>
      <c r="P44" s="6">
        <f t="shared" si="40"/>
        <v>6.3257065948855995E-2</v>
      </c>
      <c r="Q44" s="6">
        <f t="shared" ref="Q44:Q51" si="41">J44/E44</f>
        <v>0.14580529385374608</v>
      </c>
      <c r="R44" s="6">
        <f t="shared" ref="R44:R51" si="42">K44/E44</f>
        <v>0.29475100942126514</v>
      </c>
      <c r="S44" s="6">
        <f t="shared" ref="S44:S51" si="43">L44/E44</f>
        <v>0.36249439210408257</v>
      </c>
      <c r="T44" s="2" t="s">
        <v>49</v>
      </c>
      <c r="U44" s="2" t="s">
        <v>50</v>
      </c>
      <c r="V44" s="2" t="s">
        <v>51</v>
      </c>
      <c r="W44" s="2" t="s">
        <v>35</v>
      </c>
    </row>
    <row r="45" spans="1:26">
      <c r="A45" s="2" t="s">
        <v>25</v>
      </c>
      <c r="B45" s="2" t="s">
        <v>42</v>
      </c>
      <c r="C45" s="2" t="s">
        <v>52</v>
      </c>
      <c r="D45" s="2" t="s">
        <v>44</v>
      </c>
      <c r="E45" s="3">
        <v>47</v>
      </c>
      <c r="F45" s="3">
        <v>0</v>
      </c>
      <c r="G45" s="3">
        <v>43</v>
      </c>
      <c r="H45" s="3">
        <v>2</v>
      </c>
      <c r="I45" s="3">
        <v>2</v>
      </c>
      <c r="J45" s="3">
        <v>3</v>
      </c>
      <c r="K45" s="3">
        <v>18</v>
      </c>
      <c r="L45" s="3">
        <v>20</v>
      </c>
      <c r="M45" s="6">
        <f t="shared" si="40"/>
        <v>0</v>
      </c>
      <c r="N45" s="6">
        <f t="shared" si="40"/>
        <v>0.91489361702127658</v>
      </c>
      <c r="O45" s="6">
        <f t="shared" si="40"/>
        <v>4.2553191489361701E-2</v>
      </c>
      <c r="P45" s="6">
        <f t="shared" si="40"/>
        <v>4.2553191489361701E-2</v>
      </c>
      <c r="Q45" s="6">
        <f t="shared" si="41"/>
        <v>6.3829787234042548E-2</v>
      </c>
      <c r="R45" s="6">
        <f t="shared" si="42"/>
        <v>0.38297872340425532</v>
      </c>
      <c r="S45" s="6">
        <f t="shared" si="43"/>
        <v>0.42553191489361702</v>
      </c>
      <c r="T45" s="2" t="s">
        <v>49</v>
      </c>
      <c r="U45" s="2" t="s">
        <v>57</v>
      </c>
      <c r="V45" s="2" t="s">
        <v>51</v>
      </c>
      <c r="W45" s="2" t="s">
        <v>35</v>
      </c>
    </row>
    <row r="46" spans="1:26">
      <c r="A46" s="2" t="s">
        <v>25</v>
      </c>
      <c r="B46" s="2" t="s">
        <v>42</v>
      </c>
      <c r="C46" s="2" t="s">
        <v>58</v>
      </c>
      <c r="D46" s="2" t="s">
        <v>44</v>
      </c>
      <c r="E46" s="3">
        <v>693</v>
      </c>
      <c r="F46" s="3">
        <v>0</v>
      </c>
      <c r="G46" s="3">
        <v>589</v>
      </c>
      <c r="H46" s="3">
        <v>80</v>
      </c>
      <c r="I46" s="3">
        <v>24</v>
      </c>
      <c r="J46" s="3">
        <v>92</v>
      </c>
      <c r="K46" s="3">
        <v>222</v>
      </c>
      <c r="L46" s="3">
        <v>245</v>
      </c>
      <c r="M46" s="6">
        <f t="shared" si="40"/>
        <v>0</v>
      </c>
      <c r="N46" s="6">
        <f t="shared" si="40"/>
        <v>0.84992784992784998</v>
      </c>
      <c r="O46" s="6">
        <f t="shared" si="40"/>
        <v>0.11544011544011544</v>
      </c>
      <c r="P46" s="6">
        <f t="shared" si="40"/>
        <v>3.4632034632034632E-2</v>
      </c>
      <c r="Q46" s="6">
        <f t="shared" si="41"/>
        <v>0.13275613275613277</v>
      </c>
      <c r="R46" s="6">
        <f t="shared" si="42"/>
        <v>0.32034632034632032</v>
      </c>
      <c r="S46" s="6">
        <f t="shared" si="43"/>
        <v>0.35353535353535354</v>
      </c>
      <c r="T46" s="2" t="s">
        <v>49</v>
      </c>
      <c r="U46" s="2" t="s">
        <v>57</v>
      </c>
      <c r="V46" s="2" t="s">
        <v>51</v>
      </c>
      <c r="W46" s="2" t="s">
        <v>35</v>
      </c>
    </row>
    <row r="47" spans="1:26">
      <c r="A47" s="2" t="s">
        <v>25</v>
      </c>
      <c r="B47" s="2" t="s">
        <v>42</v>
      </c>
      <c r="C47" s="2" t="s">
        <v>61</v>
      </c>
      <c r="D47" s="2" t="s">
        <v>44</v>
      </c>
      <c r="E47" s="3">
        <v>158</v>
      </c>
      <c r="F47" s="3">
        <v>0</v>
      </c>
      <c r="G47" s="3">
        <v>150</v>
      </c>
      <c r="H47" s="3">
        <v>2</v>
      </c>
      <c r="I47" s="3">
        <v>6</v>
      </c>
      <c r="J47" s="3">
        <v>6</v>
      </c>
      <c r="K47" s="3">
        <v>5</v>
      </c>
      <c r="L47" s="3">
        <v>98</v>
      </c>
      <c r="M47" s="6">
        <f t="shared" si="40"/>
        <v>0</v>
      </c>
      <c r="N47" s="6">
        <f t="shared" si="40"/>
        <v>0.94936708860759489</v>
      </c>
      <c r="O47" s="6">
        <f t="shared" si="40"/>
        <v>1.2658227848101266E-2</v>
      </c>
      <c r="P47" s="6">
        <f t="shared" si="40"/>
        <v>3.7974683544303799E-2</v>
      </c>
      <c r="Q47" s="6">
        <f t="shared" si="41"/>
        <v>3.7974683544303799E-2</v>
      </c>
      <c r="R47" s="6">
        <f t="shared" si="42"/>
        <v>3.1645569620253167E-2</v>
      </c>
      <c r="S47" s="6">
        <f t="shared" si="43"/>
        <v>0.620253164556962</v>
      </c>
      <c r="T47" s="2" t="s">
        <v>49</v>
      </c>
      <c r="U47" s="2" t="s">
        <v>65</v>
      </c>
      <c r="V47" s="2" t="s">
        <v>51</v>
      </c>
      <c r="W47" s="2" t="s">
        <v>35</v>
      </c>
    </row>
    <row r="48" spans="1:26">
      <c r="A48" s="2" t="s">
        <v>25</v>
      </c>
      <c r="B48" s="2" t="s">
        <v>42</v>
      </c>
      <c r="C48" s="2" t="s">
        <v>66</v>
      </c>
      <c r="D48" s="2" t="s">
        <v>44</v>
      </c>
      <c r="E48" s="3">
        <v>51</v>
      </c>
      <c r="F48" s="3">
        <v>0</v>
      </c>
      <c r="G48" s="3">
        <v>48</v>
      </c>
      <c r="H48" s="3">
        <v>3</v>
      </c>
      <c r="I48" s="3">
        <v>0</v>
      </c>
      <c r="J48" s="3">
        <v>2</v>
      </c>
      <c r="K48" s="3">
        <v>10</v>
      </c>
      <c r="L48" s="3">
        <v>26</v>
      </c>
      <c r="M48" s="6">
        <f t="shared" si="40"/>
        <v>0</v>
      </c>
      <c r="N48" s="6">
        <f t="shared" si="40"/>
        <v>0.94117647058823528</v>
      </c>
      <c r="O48" s="6">
        <f t="shared" si="40"/>
        <v>5.8823529411764705E-2</v>
      </c>
      <c r="P48" s="6">
        <f t="shared" si="40"/>
        <v>0</v>
      </c>
      <c r="Q48" s="6">
        <f t="shared" si="41"/>
        <v>3.9215686274509803E-2</v>
      </c>
      <c r="R48" s="6">
        <f t="shared" si="42"/>
        <v>0.19607843137254902</v>
      </c>
      <c r="S48" s="6">
        <f t="shared" si="43"/>
        <v>0.50980392156862742</v>
      </c>
      <c r="T48" s="2" t="s">
        <v>49</v>
      </c>
      <c r="U48" s="2" t="s">
        <v>69</v>
      </c>
      <c r="V48" s="2" t="s">
        <v>51</v>
      </c>
      <c r="W48" s="2" t="s">
        <v>35</v>
      </c>
    </row>
    <row r="49" spans="1:29">
      <c r="A49" s="2" t="s">
        <v>25</v>
      </c>
      <c r="B49" s="2" t="s">
        <v>42</v>
      </c>
      <c r="C49" s="2" t="s">
        <v>70</v>
      </c>
      <c r="D49" s="2" t="s">
        <v>44</v>
      </c>
      <c r="E49" s="3">
        <v>509</v>
      </c>
      <c r="F49" s="3">
        <v>0</v>
      </c>
      <c r="G49" s="3">
        <v>430</v>
      </c>
      <c r="H49" s="3">
        <v>65</v>
      </c>
      <c r="I49" s="3">
        <v>14</v>
      </c>
      <c r="J49" s="3">
        <v>68</v>
      </c>
      <c r="K49" s="3">
        <v>150</v>
      </c>
      <c r="L49" s="3">
        <v>201</v>
      </c>
      <c r="M49" s="6">
        <f t="shared" si="40"/>
        <v>0</v>
      </c>
      <c r="N49" s="6">
        <f t="shared" si="40"/>
        <v>0.84479371316306484</v>
      </c>
      <c r="O49" s="6">
        <f t="shared" si="40"/>
        <v>0.12770137524557956</v>
      </c>
      <c r="P49" s="6">
        <f t="shared" si="40"/>
        <v>2.75049115913556E-2</v>
      </c>
      <c r="Q49" s="6">
        <f t="shared" si="41"/>
        <v>0.13359528487229863</v>
      </c>
      <c r="R49" s="6">
        <f t="shared" si="42"/>
        <v>0.29469548133595286</v>
      </c>
      <c r="S49" s="6">
        <f t="shared" si="43"/>
        <v>0.39489194499017682</v>
      </c>
      <c r="T49" s="2" t="s">
        <v>49</v>
      </c>
      <c r="U49" s="2" t="s">
        <v>73</v>
      </c>
      <c r="V49" s="2" t="s">
        <v>51</v>
      </c>
      <c r="W49" s="2" t="s">
        <v>35</v>
      </c>
    </row>
    <row r="50" spans="1:29">
      <c r="A50" s="2" t="s">
        <v>25</v>
      </c>
      <c r="B50" s="2" t="s">
        <v>42</v>
      </c>
      <c r="C50" s="2" t="s">
        <v>74</v>
      </c>
      <c r="D50" s="2" t="s">
        <v>44</v>
      </c>
      <c r="E50" s="3">
        <v>2</v>
      </c>
      <c r="F50" s="3">
        <v>0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6">
        <f t="shared" si="40"/>
        <v>0</v>
      </c>
      <c r="N50" s="6">
        <f t="shared" si="40"/>
        <v>1</v>
      </c>
      <c r="O50" s="6">
        <f t="shared" si="40"/>
        <v>0</v>
      </c>
      <c r="P50" s="6">
        <f t="shared" si="40"/>
        <v>0</v>
      </c>
      <c r="Q50" s="6">
        <f t="shared" si="41"/>
        <v>0</v>
      </c>
      <c r="R50" s="6">
        <f t="shared" si="42"/>
        <v>0</v>
      </c>
      <c r="S50" s="6">
        <f t="shared" si="43"/>
        <v>0</v>
      </c>
      <c r="T50" s="2" t="s">
        <v>49</v>
      </c>
      <c r="U50" s="2" t="s">
        <v>76</v>
      </c>
      <c r="V50" s="2" t="s">
        <v>51</v>
      </c>
      <c r="W50" s="2" t="s">
        <v>35</v>
      </c>
    </row>
    <row r="51" spans="1:29">
      <c r="A51" s="2" t="s">
        <v>25</v>
      </c>
      <c r="B51" s="2" t="s">
        <v>42</v>
      </c>
      <c r="C51" s="2" t="s">
        <v>77</v>
      </c>
      <c r="D51" s="2" t="s">
        <v>44</v>
      </c>
      <c r="E51" s="3">
        <v>42</v>
      </c>
      <c r="F51" s="3">
        <v>0</v>
      </c>
      <c r="G51" s="3">
        <v>40</v>
      </c>
      <c r="H51" s="3">
        <v>1</v>
      </c>
      <c r="I51" s="3">
        <v>1</v>
      </c>
      <c r="J51" s="3">
        <v>2</v>
      </c>
      <c r="K51" s="3">
        <v>5</v>
      </c>
      <c r="L51" s="3">
        <v>24</v>
      </c>
      <c r="M51" s="6">
        <f t="shared" si="40"/>
        <v>0</v>
      </c>
      <c r="N51" s="6">
        <f t="shared" si="40"/>
        <v>0.95238095238095233</v>
      </c>
      <c r="O51" s="6">
        <f t="shared" si="40"/>
        <v>2.3809523809523808E-2</v>
      </c>
      <c r="P51" s="6">
        <f t="shared" si="40"/>
        <v>2.3809523809523808E-2</v>
      </c>
      <c r="Q51" s="6">
        <f t="shared" si="41"/>
        <v>4.7619047619047616E-2</v>
      </c>
      <c r="R51" s="6">
        <f t="shared" si="42"/>
        <v>0.11904761904761904</v>
      </c>
      <c r="S51" s="6">
        <f t="shared" si="43"/>
        <v>0.5714285714285714</v>
      </c>
      <c r="T51" s="2" t="s">
        <v>49</v>
      </c>
      <c r="U51" s="2" t="s">
        <v>69</v>
      </c>
      <c r="V51" s="2" t="s">
        <v>51</v>
      </c>
      <c r="W51" s="2" t="s">
        <v>35</v>
      </c>
    </row>
    <row r="52" spans="1:29">
      <c r="A52" s="17" t="s">
        <v>924</v>
      </c>
      <c r="B52" s="18"/>
      <c r="C52" s="18"/>
      <c r="D52" s="18"/>
      <c r="E52" s="3">
        <f>SUM(E44:E51)</f>
        <v>3731</v>
      </c>
      <c r="F52" s="3">
        <f t="shared" ref="F52:L52" si="44">SUM(F44:F51)</f>
        <v>1</v>
      </c>
      <c r="G52" s="3">
        <f t="shared" si="44"/>
        <v>3137</v>
      </c>
      <c r="H52" s="3">
        <f t="shared" si="44"/>
        <v>405</v>
      </c>
      <c r="I52" s="3">
        <f t="shared" si="44"/>
        <v>188</v>
      </c>
      <c r="J52" s="3">
        <f t="shared" si="44"/>
        <v>498</v>
      </c>
      <c r="K52" s="3">
        <f t="shared" si="44"/>
        <v>1067</v>
      </c>
      <c r="L52" s="3">
        <f t="shared" si="44"/>
        <v>1422</v>
      </c>
      <c r="M52" s="19">
        <f>F52/E52</f>
        <v>2.6802465826856071E-4</v>
      </c>
      <c r="N52" s="20">
        <f>G52/E52</f>
        <v>0.84079335298847491</v>
      </c>
      <c r="O52" s="20">
        <f>H52/E52</f>
        <v>0.10854998659876709</v>
      </c>
      <c r="P52" s="20">
        <f>I52/E52</f>
        <v>5.0388635754489416E-2</v>
      </c>
      <c r="Q52" s="20">
        <f>J52/E52</f>
        <v>0.13347627981774324</v>
      </c>
      <c r="R52" s="20">
        <f>K52/E52</f>
        <v>0.28598231037255428</v>
      </c>
      <c r="S52" s="20">
        <f>L52/E52</f>
        <v>0.38113106405789332</v>
      </c>
    </row>
    <row r="53" spans="1:29" s="13" customFormat="1" ht="5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9" s="38" customFormat="1">
      <c r="A54" s="39" t="s">
        <v>928</v>
      </c>
      <c r="B54" s="39" t="s">
        <v>42</v>
      </c>
      <c r="C54" s="39" t="s">
        <v>43</v>
      </c>
      <c r="D54" s="39" t="s">
        <v>44</v>
      </c>
      <c r="E54" s="40">
        <v>2273</v>
      </c>
      <c r="F54" s="40">
        <v>18</v>
      </c>
      <c r="G54" s="40">
        <v>1829</v>
      </c>
      <c r="H54" s="40">
        <v>285</v>
      </c>
      <c r="I54" s="40">
        <v>141</v>
      </c>
      <c r="J54" s="40">
        <v>360</v>
      </c>
      <c r="K54" s="40">
        <v>688</v>
      </c>
      <c r="L54" s="40">
        <v>776</v>
      </c>
      <c r="M54" s="19">
        <f t="shared" ref="M54:M64" si="45">F54/E54</f>
        <v>7.9190497140343152E-3</v>
      </c>
      <c r="N54" s="20">
        <f t="shared" ref="N54:N64" si="46">G54/E54</f>
        <v>0.80466344038715354</v>
      </c>
      <c r="O54" s="20">
        <f t="shared" ref="O54:O64" si="47">H54/E54</f>
        <v>0.12538495380554335</v>
      </c>
      <c r="P54" s="20">
        <f t="shared" ref="P54:P64" si="48">I54/E54</f>
        <v>6.2032556093268805E-2</v>
      </c>
      <c r="Q54" s="20">
        <f t="shared" ref="Q54:Q64" si="49">J54/E54</f>
        <v>0.1583809942806863</v>
      </c>
      <c r="R54" s="20">
        <f t="shared" ref="R54:R64" si="50">K54/E54</f>
        <v>0.30268367795864498</v>
      </c>
      <c r="S54" s="20">
        <f t="shared" ref="S54:S64" si="51">L54/E54</f>
        <v>0.34139903211614608</v>
      </c>
      <c r="T54" s="39"/>
      <c r="U54" s="39"/>
      <c r="V54" s="39"/>
      <c r="W54" s="39"/>
      <c r="X54" s="39" t="s">
        <v>50</v>
      </c>
      <c r="Y54" s="39" t="s">
        <v>51</v>
      </c>
      <c r="Z54" s="39"/>
      <c r="AC54" s="39"/>
    </row>
    <row r="55" spans="1:29" s="38" customFormat="1">
      <c r="A55" s="39" t="s">
        <v>928</v>
      </c>
      <c r="B55" s="39" t="s">
        <v>42</v>
      </c>
      <c r="C55" s="39" t="s">
        <v>52</v>
      </c>
      <c r="D55" s="39" t="s">
        <v>44</v>
      </c>
      <c r="E55" s="40">
        <v>18</v>
      </c>
      <c r="F55" s="40">
        <v>2</v>
      </c>
      <c r="G55" s="40">
        <v>15</v>
      </c>
      <c r="H55" s="40">
        <v>1</v>
      </c>
      <c r="I55" s="40">
        <v>0</v>
      </c>
      <c r="J55" s="40">
        <v>1</v>
      </c>
      <c r="K55" s="40">
        <v>5</v>
      </c>
      <c r="L55" s="40">
        <v>7</v>
      </c>
      <c r="M55" s="19">
        <f t="shared" si="45"/>
        <v>0.1111111111111111</v>
      </c>
      <c r="N55" s="20">
        <f t="shared" si="46"/>
        <v>0.83333333333333337</v>
      </c>
      <c r="O55" s="20">
        <f t="shared" si="47"/>
        <v>5.5555555555555552E-2</v>
      </c>
      <c r="P55" s="20">
        <f t="shared" si="48"/>
        <v>0</v>
      </c>
      <c r="Q55" s="20">
        <f t="shared" si="49"/>
        <v>5.5555555555555552E-2</v>
      </c>
      <c r="R55" s="20">
        <f t="shared" si="50"/>
        <v>0.27777777777777779</v>
      </c>
      <c r="S55" s="20">
        <f t="shared" si="51"/>
        <v>0.3888888888888889</v>
      </c>
      <c r="T55" s="39"/>
      <c r="U55" s="39"/>
      <c r="V55" s="39"/>
      <c r="W55" s="39"/>
      <c r="X55" s="39" t="s">
        <v>57</v>
      </c>
      <c r="Y55" s="39" t="s">
        <v>51</v>
      </c>
      <c r="Z55" s="39"/>
      <c r="AC55" s="39"/>
    </row>
    <row r="56" spans="1:29" s="38" customFormat="1">
      <c r="A56" s="39" t="s">
        <v>928</v>
      </c>
      <c r="B56" s="39" t="s">
        <v>42</v>
      </c>
      <c r="C56" s="39" t="s">
        <v>58</v>
      </c>
      <c r="D56" s="39" t="s">
        <v>44</v>
      </c>
      <c r="E56" s="40">
        <v>819</v>
      </c>
      <c r="F56" s="40">
        <v>3</v>
      </c>
      <c r="G56" s="40">
        <v>692</v>
      </c>
      <c r="H56" s="40">
        <v>98</v>
      </c>
      <c r="I56" s="40">
        <v>26</v>
      </c>
      <c r="J56" s="40">
        <v>106</v>
      </c>
      <c r="K56" s="40">
        <v>266</v>
      </c>
      <c r="L56" s="40">
        <v>280</v>
      </c>
      <c r="M56" s="19">
        <f t="shared" si="45"/>
        <v>3.663003663003663E-3</v>
      </c>
      <c r="N56" s="20">
        <f t="shared" si="46"/>
        <v>0.84493284493284493</v>
      </c>
      <c r="O56" s="20">
        <f t="shared" si="47"/>
        <v>0.11965811965811966</v>
      </c>
      <c r="P56" s="20">
        <f t="shared" si="48"/>
        <v>3.1746031746031744E-2</v>
      </c>
      <c r="Q56" s="20">
        <f t="shared" si="49"/>
        <v>0.12942612942612944</v>
      </c>
      <c r="R56" s="20">
        <f t="shared" si="50"/>
        <v>0.3247863247863248</v>
      </c>
      <c r="S56" s="20">
        <f t="shared" si="51"/>
        <v>0.34188034188034189</v>
      </c>
      <c r="T56" s="39"/>
      <c r="U56" s="39"/>
      <c r="V56" s="39"/>
      <c r="W56" s="39"/>
      <c r="X56" s="39" t="s">
        <v>57</v>
      </c>
      <c r="Y56" s="39" t="s">
        <v>51</v>
      </c>
      <c r="Z56" s="39"/>
      <c r="AC56" s="39"/>
    </row>
    <row r="57" spans="1:29" s="38" customFormat="1">
      <c r="A57" s="39" t="s">
        <v>928</v>
      </c>
      <c r="B57" s="39" t="s">
        <v>42</v>
      </c>
      <c r="C57" s="39" t="s">
        <v>61</v>
      </c>
      <c r="D57" s="39" t="s">
        <v>44</v>
      </c>
      <c r="E57" s="40">
        <v>107</v>
      </c>
      <c r="F57" s="40">
        <v>16</v>
      </c>
      <c r="G57" s="40">
        <v>87</v>
      </c>
      <c r="H57" s="40">
        <v>3</v>
      </c>
      <c r="I57" s="40">
        <v>1</v>
      </c>
      <c r="J57" s="40">
        <v>2</v>
      </c>
      <c r="K57" s="40">
        <v>4</v>
      </c>
      <c r="L57" s="40">
        <v>59</v>
      </c>
      <c r="M57" s="19">
        <f t="shared" si="45"/>
        <v>0.14953271028037382</v>
      </c>
      <c r="N57" s="20">
        <f t="shared" si="46"/>
        <v>0.81308411214953269</v>
      </c>
      <c r="O57" s="20">
        <f t="shared" si="47"/>
        <v>2.8037383177570093E-2</v>
      </c>
      <c r="P57" s="20">
        <f t="shared" si="48"/>
        <v>9.3457943925233638E-3</v>
      </c>
      <c r="Q57" s="20">
        <f t="shared" si="49"/>
        <v>1.8691588785046728E-2</v>
      </c>
      <c r="R57" s="20">
        <f t="shared" si="50"/>
        <v>3.7383177570093455E-2</v>
      </c>
      <c r="S57" s="20">
        <f t="shared" si="51"/>
        <v>0.55140186915887845</v>
      </c>
      <c r="T57" s="39"/>
      <c r="U57" s="39"/>
      <c r="V57" s="39"/>
      <c r="W57" s="39"/>
      <c r="X57" s="39" t="s">
        <v>65</v>
      </c>
      <c r="Y57" s="39" t="s">
        <v>51</v>
      </c>
      <c r="Z57" s="39"/>
      <c r="AC57" s="39"/>
    </row>
    <row r="58" spans="1:29" s="38" customFormat="1">
      <c r="A58" s="39" t="s">
        <v>928</v>
      </c>
      <c r="B58" s="39" t="s">
        <v>42</v>
      </c>
      <c r="C58" s="39" t="s">
        <v>66</v>
      </c>
      <c r="D58" s="39" t="s">
        <v>44</v>
      </c>
      <c r="E58" s="40">
        <v>30</v>
      </c>
      <c r="F58" s="40">
        <v>8</v>
      </c>
      <c r="G58" s="40">
        <v>19</v>
      </c>
      <c r="H58" s="40">
        <v>3</v>
      </c>
      <c r="I58" s="40">
        <v>0</v>
      </c>
      <c r="J58" s="40">
        <v>2</v>
      </c>
      <c r="K58" s="40">
        <v>6</v>
      </c>
      <c r="L58" s="40">
        <v>10</v>
      </c>
      <c r="M58" s="19">
        <f t="shared" si="45"/>
        <v>0.26666666666666666</v>
      </c>
      <c r="N58" s="20">
        <f t="shared" si="46"/>
        <v>0.6333333333333333</v>
      </c>
      <c r="O58" s="20">
        <f t="shared" si="47"/>
        <v>0.1</v>
      </c>
      <c r="P58" s="20">
        <f t="shared" si="48"/>
        <v>0</v>
      </c>
      <c r="Q58" s="20">
        <f t="shared" si="49"/>
        <v>6.6666666666666666E-2</v>
      </c>
      <c r="R58" s="20">
        <f t="shared" si="50"/>
        <v>0.2</v>
      </c>
      <c r="S58" s="20">
        <f t="shared" si="51"/>
        <v>0.33333333333333331</v>
      </c>
      <c r="T58" s="39"/>
      <c r="U58" s="39"/>
      <c r="V58" s="39"/>
      <c r="W58" s="39"/>
      <c r="X58" s="39" t="s">
        <v>69</v>
      </c>
      <c r="Y58" s="39" t="s">
        <v>51</v>
      </c>
      <c r="Z58" s="39"/>
      <c r="AC58" s="39"/>
    </row>
    <row r="59" spans="1:29" s="38" customFormat="1">
      <c r="A59" s="39" t="s">
        <v>928</v>
      </c>
      <c r="B59" s="39" t="s">
        <v>42</v>
      </c>
      <c r="C59" s="39" t="s">
        <v>70</v>
      </c>
      <c r="D59" s="39" t="s">
        <v>44</v>
      </c>
      <c r="E59" s="40">
        <v>541</v>
      </c>
      <c r="F59" s="40">
        <v>27</v>
      </c>
      <c r="G59" s="40">
        <v>438</v>
      </c>
      <c r="H59" s="40">
        <v>68</v>
      </c>
      <c r="I59" s="40">
        <v>8</v>
      </c>
      <c r="J59" s="40">
        <v>63</v>
      </c>
      <c r="K59" s="40">
        <v>177</v>
      </c>
      <c r="L59" s="40">
        <v>177</v>
      </c>
      <c r="M59" s="19">
        <f t="shared" si="45"/>
        <v>4.9907578558225509E-2</v>
      </c>
      <c r="N59" s="20">
        <f t="shared" si="46"/>
        <v>0.80961182994454717</v>
      </c>
      <c r="O59" s="20">
        <f t="shared" si="47"/>
        <v>0.1256931608133087</v>
      </c>
      <c r="P59" s="20">
        <f t="shared" si="48"/>
        <v>1.4787430683918669E-2</v>
      </c>
      <c r="Q59" s="20">
        <f t="shared" si="49"/>
        <v>0.11645101663585952</v>
      </c>
      <c r="R59" s="20">
        <f t="shared" si="50"/>
        <v>0.32717190388170053</v>
      </c>
      <c r="S59" s="20">
        <f t="shared" si="51"/>
        <v>0.32717190388170053</v>
      </c>
      <c r="T59" s="39"/>
      <c r="U59" s="39"/>
      <c r="V59" s="39"/>
      <c r="W59" s="39"/>
      <c r="X59" s="39" t="s">
        <v>73</v>
      </c>
      <c r="Y59" s="39" t="s">
        <v>51</v>
      </c>
      <c r="Z59" s="39"/>
      <c r="AC59" s="39"/>
    </row>
    <row r="60" spans="1:29" s="38" customFormat="1">
      <c r="A60" s="39" t="s">
        <v>928</v>
      </c>
      <c r="B60" s="39" t="s">
        <v>42</v>
      </c>
      <c r="C60" s="39" t="s">
        <v>74</v>
      </c>
      <c r="D60" s="39" t="s">
        <v>44</v>
      </c>
      <c r="E60" s="40">
        <v>1</v>
      </c>
      <c r="F60" s="40">
        <v>1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19">
        <f t="shared" si="45"/>
        <v>1</v>
      </c>
      <c r="N60" s="20">
        <f t="shared" si="46"/>
        <v>0</v>
      </c>
      <c r="O60" s="20">
        <f t="shared" si="47"/>
        <v>0</v>
      </c>
      <c r="P60" s="20">
        <f t="shared" si="48"/>
        <v>0</v>
      </c>
      <c r="Q60" s="20">
        <f t="shared" si="49"/>
        <v>0</v>
      </c>
      <c r="R60" s="20">
        <f t="shared" si="50"/>
        <v>0</v>
      </c>
      <c r="S60" s="20">
        <f t="shared" si="51"/>
        <v>0</v>
      </c>
      <c r="T60" s="39"/>
      <c r="U60" s="39"/>
      <c r="V60" s="39"/>
      <c r="W60" s="39"/>
      <c r="X60" s="39" t="s">
        <v>76</v>
      </c>
      <c r="Y60" s="39" t="s">
        <v>51</v>
      </c>
      <c r="Z60" s="39"/>
      <c r="AC60" s="39"/>
    </row>
    <row r="61" spans="1:29" s="38" customFormat="1">
      <c r="A61" s="39" t="s">
        <v>928</v>
      </c>
      <c r="B61" s="39" t="s">
        <v>42</v>
      </c>
      <c r="C61" s="39" t="s">
        <v>77</v>
      </c>
      <c r="D61" s="39" t="s">
        <v>44</v>
      </c>
      <c r="E61" s="40">
        <v>66</v>
      </c>
      <c r="F61" s="40">
        <v>0</v>
      </c>
      <c r="G61" s="40">
        <v>63</v>
      </c>
      <c r="H61" s="40">
        <v>2</v>
      </c>
      <c r="I61" s="40">
        <v>1</v>
      </c>
      <c r="J61" s="40">
        <v>3</v>
      </c>
      <c r="K61" s="40">
        <v>14</v>
      </c>
      <c r="L61" s="40">
        <v>32</v>
      </c>
      <c r="M61" s="19">
        <f t="shared" si="45"/>
        <v>0</v>
      </c>
      <c r="N61" s="20">
        <f t="shared" si="46"/>
        <v>0.95454545454545459</v>
      </c>
      <c r="O61" s="20">
        <f t="shared" si="47"/>
        <v>3.0303030303030304E-2</v>
      </c>
      <c r="P61" s="20">
        <f t="shared" si="48"/>
        <v>1.5151515151515152E-2</v>
      </c>
      <c r="Q61" s="20">
        <f t="shared" si="49"/>
        <v>4.5454545454545456E-2</v>
      </c>
      <c r="R61" s="20">
        <f t="shared" si="50"/>
        <v>0.21212121212121213</v>
      </c>
      <c r="S61" s="20">
        <f t="shared" si="51"/>
        <v>0.48484848484848486</v>
      </c>
      <c r="T61" s="39"/>
      <c r="U61" s="39"/>
      <c r="V61" s="39"/>
      <c r="W61" s="39"/>
      <c r="X61" s="39" t="s">
        <v>69</v>
      </c>
      <c r="Y61" s="39" t="s">
        <v>51</v>
      </c>
      <c r="Z61" s="39"/>
      <c r="AC61" s="39"/>
    </row>
    <row r="62" spans="1:29" s="38" customFormat="1">
      <c r="A62" s="39" t="s">
        <v>928</v>
      </c>
      <c r="B62" s="39" t="s">
        <v>42</v>
      </c>
      <c r="C62" s="39" t="s">
        <v>937</v>
      </c>
      <c r="D62" s="39" t="s">
        <v>44</v>
      </c>
      <c r="E62" s="40">
        <v>25</v>
      </c>
      <c r="F62" s="40">
        <v>0</v>
      </c>
      <c r="G62" s="40">
        <v>23</v>
      </c>
      <c r="H62" s="40">
        <v>1</v>
      </c>
      <c r="I62" s="40">
        <v>1</v>
      </c>
      <c r="J62" s="40">
        <v>2</v>
      </c>
      <c r="K62" s="40">
        <v>6</v>
      </c>
      <c r="L62" s="40">
        <v>15</v>
      </c>
      <c r="M62" s="19">
        <f t="shared" si="45"/>
        <v>0</v>
      </c>
      <c r="N62" s="20">
        <f t="shared" si="46"/>
        <v>0.92</v>
      </c>
      <c r="O62" s="20">
        <f t="shared" si="47"/>
        <v>0.04</v>
      </c>
      <c r="P62" s="20">
        <f t="shared" si="48"/>
        <v>0.04</v>
      </c>
      <c r="Q62" s="20">
        <f t="shared" si="49"/>
        <v>0.08</v>
      </c>
      <c r="R62" s="20">
        <f t="shared" si="50"/>
        <v>0.24</v>
      </c>
      <c r="S62" s="20">
        <f t="shared" si="51"/>
        <v>0.6</v>
      </c>
      <c r="T62" s="39"/>
      <c r="U62" s="39"/>
      <c r="V62" s="39"/>
      <c r="W62" s="39"/>
      <c r="X62" s="39" t="s">
        <v>939</v>
      </c>
      <c r="Y62" s="39" t="s">
        <v>51</v>
      </c>
      <c r="Z62" s="39"/>
      <c r="AC62" s="39"/>
    </row>
    <row r="63" spans="1:29" s="38" customFormat="1">
      <c r="A63" s="39" t="s">
        <v>928</v>
      </c>
      <c r="B63" s="39" t="s">
        <v>42</v>
      </c>
      <c r="C63" s="39" t="s">
        <v>940</v>
      </c>
      <c r="D63" s="39" t="s">
        <v>44</v>
      </c>
      <c r="E63" s="40">
        <v>20</v>
      </c>
      <c r="F63" s="40">
        <v>0</v>
      </c>
      <c r="G63" s="40">
        <v>19</v>
      </c>
      <c r="H63" s="40">
        <v>0</v>
      </c>
      <c r="I63" s="40">
        <v>1</v>
      </c>
      <c r="J63" s="40">
        <v>1</v>
      </c>
      <c r="K63" s="40">
        <v>0</v>
      </c>
      <c r="L63" s="40">
        <v>16</v>
      </c>
      <c r="M63" s="19">
        <f t="shared" si="45"/>
        <v>0</v>
      </c>
      <c r="N63" s="20">
        <f t="shared" si="46"/>
        <v>0.95</v>
      </c>
      <c r="O63" s="20">
        <f t="shared" si="47"/>
        <v>0</v>
      </c>
      <c r="P63" s="20">
        <f t="shared" si="48"/>
        <v>0.05</v>
      </c>
      <c r="Q63" s="20">
        <f t="shared" si="49"/>
        <v>0.05</v>
      </c>
      <c r="R63" s="20">
        <f t="shared" si="50"/>
        <v>0</v>
      </c>
      <c r="S63" s="20">
        <f t="shared" si="51"/>
        <v>0.8</v>
      </c>
      <c r="T63" s="39"/>
      <c r="U63" s="39"/>
      <c r="V63" s="39"/>
      <c r="W63" s="39"/>
      <c r="X63" s="39" t="s">
        <v>942</v>
      </c>
      <c r="Y63" s="39" t="s">
        <v>51</v>
      </c>
      <c r="Z63" s="39"/>
      <c r="AC63" s="39"/>
    </row>
    <row r="64" spans="1:29" s="38" customFormat="1">
      <c r="A64" s="39" t="s">
        <v>928</v>
      </c>
      <c r="B64" s="39" t="s">
        <v>42</v>
      </c>
      <c r="C64" s="39" t="s">
        <v>943</v>
      </c>
      <c r="D64" s="39" t="s">
        <v>44</v>
      </c>
      <c r="E64" s="40">
        <v>42</v>
      </c>
      <c r="F64" s="40">
        <v>0</v>
      </c>
      <c r="G64" s="40">
        <v>40</v>
      </c>
      <c r="H64" s="40">
        <v>0</v>
      </c>
      <c r="I64" s="40">
        <v>2</v>
      </c>
      <c r="J64" s="40">
        <v>2</v>
      </c>
      <c r="K64" s="40">
        <v>10</v>
      </c>
      <c r="L64" s="40">
        <v>22</v>
      </c>
      <c r="M64" s="19">
        <f t="shared" si="45"/>
        <v>0</v>
      </c>
      <c r="N64" s="20">
        <f t="shared" si="46"/>
        <v>0.95238095238095233</v>
      </c>
      <c r="O64" s="20">
        <f t="shared" si="47"/>
        <v>0</v>
      </c>
      <c r="P64" s="20">
        <f t="shared" si="48"/>
        <v>4.7619047619047616E-2</v>
      </c>
      <c r="Q64" s="20">
        <f t="shared" si="49"/>
        <v>4.7619047619047616E-2</v>
      </c>
      <c r="R64" s="20">
        <f t="shared" si="50"/>
        <v>0.23809523809523808</v>
      </c>
      <c r="S64" s="20">
        <f t="shared" si="51"/>
        <v>0.52380952380952384</v>
      </c>
      <c r="T64" s="39"/>
      <c r="U64" s="39"/>
      <c r="V64" s="39"/>
      <c r="W64" s="39"/>
      <c r="X64" s="39" t="s">
        <v>944</v>
      </c>
      <c r="Y64" s="39" t="s">
        <v>51</v>
      </c>
      <c r="Z64" s="39"/>
      <c r="AC64" s="39"/>
    </row>
    <row r="65" spans="1:29">
      <c r="A65" s="17" t="s">
        <v>1077</v>
      </c>
      <c r="B65" s="18"/>
      <c r="C65" s="18"/>
      <c r="D65" s="18"/>
      <c r="E65" s="40">
        <f>SUM(E54:E64)</f>
        <v>3942</v>
      </c>
      <c r="F65" s="40">
        <f t="shared" ref="F65:L65" si="52">SUM(F54:F64)</f>
        <v>75</v>
      </c>
      <c r="G65" s="40">
        <f t="shared" si="52"/>
        <v>3225</v>
      </c>
      <c r="H65" s="40">
        <f t="shared" si="52"/>
        <v>461</v>
      </c>
      <c r="I65" s="40">
        <f t="shared" si="52"/>
        <v>181</v>
      </c>
      <c r="J65" s="40">
        <f t="shared" si="52"/>
        <v>542</v>
      </c>
      <c r="K65" s="40">
        <f t="shared" si="52"/>
        <v>1176</v>
      </c>
      <c r="L65" s="40">
        <f t="shared" si="52"/>
        <v>1394</v>
      </c>
      <c r="M65" s="19">
        <f>F65/E65</f>
        <v>1.9025875190258751E-2</v>
      </c>
      <c r="N65" s="20">
        <f>G65/E65</f>
        <v>0.81811263318112637</v>
      </c>
      <c r="O65" s="20">
        <f>H65/E65</f>
        <v>0.11694571283612379</v>
      </c>
      <c r="P65" s="20">
        <f>I65/E65</f>
        <v>4.5915778792491119E-2</v>
      </c>
      <c r="Q65" s="20">
        <f>J65/E65</f>
        <v>0.13749365804160324</v>
      </c>
      <c r="R65" s="20">
        <f>K65/E65</f>
        <v>0.29832572298325721</v>
      </c>
      <c r="S65" s="20">
        <f>L65/E65</f>
        <v>0.35362760020294265</v>
      </c>
    </row>
    <row r="66" spans="1:29" s="13" customFormat="1" ht="5.2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9" s="38" customFormat="1">
      <c r="A67" s="39" t="s">
        <v>1090</v>
      </c>
      <c r="B67" s="39" t="s">
        <v>42</v>
      </c>
      <c r="C67" s="39" t="s">
        <v>43</v>
      </c>
      <c r="D67" s="39" t="s">
        <v>44</v>
      </c>
      <c r="E67" s="40">
        <v>2405</v>
      </c>
      <c r="F67" s="40">
        <v>23</v>
      </c>
      <c r="G67" s="40">
        <v>1954</v>
      </c>
      <c r="H67" s="40">
        <v>293</v>
      </c>
      <c r="I67" s="40">
        <v>135</v>
      </c>
      <c r="J67" s="40">
        <v>368</v>
      </c>
      <c r="K67" s="40">
        <v>764</v>
      </c>
      <c r="L67" s="40">
        <v>791</v>
      </c>
      <c r="M67" s="40">
        <v>0</v>
      </c>
      <c r="N67" s="40">
        <v>0</v>
      </c>
      <c r="O67" s="40">
        <v>0</v>
      </c>
      <c r="P67" s="39" t="s">
        <v>754</v>
      </c>
      <c r="Q67" s="39" t="s">
        <v>981</v>
      </c>
      <c r="R67" s="39" t="s">
        <v>59</v>
      </c>
      <c r="S67" s="39" t="s">
        <v>1123</v>
      </c>
      <c r="T67" s="39" t="s">
        <v>1124</v>
      </c>
      <c r="U67" s="39" t="s">
        <v>60</v>
      </c>
      <c r="V67" s="39" t="s">
        <v>1123</v>
      </c>
      <c r="W67" s="39" t="s">
        <v>29</v>
      </c>
      <c r="X67" s="39" t="s">
        <v>29</v>
      </c>
      <c r="Y67" s="39" t="s">
        <v>1123</v>
      </c>
      <c r="Z67" s="39" t="s">
        <v>49</v>
      </c>
      <c r="AA67" s="39" t="s">
        <v>50</v>
      </c>
      <c r="AB67" s="39" t="s">
        <v>51</v>
      </c>
      <c r="AC67" s="39" t="s">
        <v>1096</v>
      </c>
    </row>
    <row r="68" spans="1:29" s="38" customFormat="1">
      <c r="A68" s="39" t="s">
        <v>1090</v>
      </c>
      <c r="B68" s="39" t="s">
        <v>42</v>
      </c>
      <c r="C68" s="39" t="s">
        <v>52</v>
      </c>
      <c r="D68" s="39" t="s">
        <v>44</v>
      </c>
      <c r="E68" s="40">
        <v>10</v>
      </c>
      <c r="F68" s="40">
        <v>2</v>
      </c>
      <c r="G68" s="40">
        <v>8</v>
      </c>
      <c r="H68" s="40">
        <v>0</v>
      </c>
      <c r="I68" s="40">
        <v>0</v>
      </c>
      <c r="J68" s="40">
        <v>0</v>
      </c>
      <c r="K68" s="40">
        <v>3</v>
      </c>
      <c r="L68" s="40">
        <v>3</v>
      </c>
      <c r="M68" s="40">
        <v>0</v>
      </c>
      <c r="N68" s="40">
        <v>0</v>
      </c>
      <c r="O68" s="40">
        <v>0</v>
      </c>
      <c r="P68" s="39" t="s">
        <v>68</v>
      </c>
      <c r="Q68" s="39" t="s">
        <v>954</v>
      </c>
      <c r="R68" s="39" t="s">
        <v>29</v>
      </c>
      <c r="S68" s="39" t="s">
        <v>29</v>
      </c>
      <c r="T68" s="39" t="s">
        <v>29</v>
      </c>
      <c r="U68" s="39" t="s">
        <v>94</v>
      </c>
      <c r="V68" s="39" t="s">
        <v>29</v>
      </c>
      <c r="W68" s="39" t="s">
        <v>29</v>
      </c>
      <c r="X68" s="39" t="s">
        <v>29</v>
      </c>
      <c r="Y68" s="39" t="s">
        <v>29</v>
      </c>
      <c r="Z68" s="39" t="s">
        <v>49</v>
      </c>
      <c r="AA68" s="39" t="s">
        <v>57</v>
      </c>
      <c r="AB68" s="39" t="s">
        <v>51</v>
      </c>
      <c r="AC68" s="39" t="s">
        <v>1096</v>
      </c>
    </row>
    <row r="69" spans="1:29" s="38" customFormat="1">
      <c r="A69" s="39" t="s">
        <v>1090</v>
      </c>
      <c r="B69" s="39" t="s">
        <v>42</v>
      </c>
      <c r="C69" s="39" t="s">
        <v>58</v>
      </c>
      <c r="D69" s="39" t="s">
        <v>44</v>
      </c>
      <c r="E69" s="40">
        <v>921</v>
      </c>
      <c r="F69" s="40">
        <v>12</v>
      </c>
      <c r="G69" s="40">
        <v>781</v>
      </c>
      <c r="H69" s="40">
        <v>103</v>
      </c>
      <c r="I69" s="40">
        <v>25</v>
      </c>
      <c r="J69" s="40">
        <v>107</v>
      </c>
      <c r="K69" s="40">
        <v>294</v>
      </c>
      <c r="L69" s="40">
        <v>317</v>
      </c>
      <c r="M69" s="40">
        <v>0</v>
      </c>
      <c r="N69" s="40">
        <v>0</v>
      </c>
      <c r="O69" s="40">
        <v>0</v>
      </c>
      <c r="P69" s="39" t="s">
        <v>688</v>
      </c>
      <c r="Q69" s="39" t="s">
        <v>1125</v>
      </c>
      <c r="R69" s="39" t="s">
        <v>46</v>
      </c>
      <c r="S69" s="39" t="s">
        <v>1126</v>
      </c>
      <c r="T69" s="39" t="s">
        <v>1127</v>
      </c>
      <c r="U69" s="39" t="s">
        <v>60</v>
      </c>
      <c r="V69" s="39" t="s">
        <v>1126</v>
      </c>
      <c r="W69" s="39" t="s">
        <v>29</v>
      </c>
      <c r="X69" s="39" t="s">
        <v>29</v>
      </c>
      <c r="Y69" s="39" t="s">
        <v>1126</v>
      </c>
      <c r="Z69" s="39" t="s">
        <v>49</v>
      </c>
      <c r="AA69" s="39" t="s">
        <v>57</v>
      </c>
      <c r="AB69" s="39" t="s">
        <v>51</v>
      </c>
      <c r="AC69" s="39" t="s">
        <v>1096</v>
      </c>
    </row>
    <row r="70" spans="1:29" s="38" customFormat="1">
      <c r="A70" s="39" t="s">
        <v>1090</v>
      </c>
      <c r="B70" s="39" t="s">
        <v>42</v>
      </c>
      <c r="C70" s="39" t="s">
        <v>61</v>
      </c>
      <c r="D70" s="39" t="s">
        <v>44</v>
      </c>
      <c r="E70" s="40">
        <v>41</v>
      </c>
      <c r="F70" s="40">
        <v>7</v>
      </c>
      <c r="G70" s="40">
        <v>33</v>
      </c>
      <c r="H70" s="40">
        <v>1</v>
      </c>
      <c r="I70" s="40">
        <v>0</v>
      </c>
      <c r="J70" s="40">
        <v>0</v>
      </c>
      <c r="K70" s="40">
        <v>2</v>
      </c>
      <c r="L70" s="40">
        <v>21</v>
      </c>
      <c r="M70" s="40">
        <v>0</v>
      </c>
      <c r="N70" s="40">
        <v>0</v>
      </c>
      <c r="O70" s="40">
        <v>0</v>
      </c>
      <c r="P70" s="39" t="s">
        <v>1128</v>
      </c>
      <c r="Q70" s="39" t="s">
        <v>1129</v>
      </c>
      <c r="R70" s="39" t="s">
        <v>960</v>
      </c>
      <c r="S70" s="39" t="s">
        <v>29</v>
      </c>
      <c r="T70" s="39" t="s">
        <v>29</v>
      </c>
      <c r="U70" s="39" t="s">
        <v>30</v>
      </c>
      <c r="V70" s="39" t="s">
        <v>29</v>
      </c>
      <c r="W70" s="39" t="s">
        <v>29</v>
      </c>
      <c r="X70" s="39" t="s">
        <v>29</v>
      </c>
      <c r="Y70" s="39" t="s">
        <v>29</v>
      </c>
      <c r="Z70" s="39" t="s">
        <v>49</v>
      </c>
      <c r="AA70" s="39" t="s">
        <v>65</v>
      </c>
      <c r="AB70" s="39" t="s">
        <v>51</v>
      </c>
      <c r="AC70" s="39" t="s">
        <v>1096</v>
      </c>
    </row>
    <row r="71" spans="1:29" s="38" customFormat="1">
      <c r="A71" s="39" t="s">
        <v>1090</v>
      </c>
      <c r="B71" s="39" t="s">
        <v>42</v>
      </c>
      <c r="C71" s="39" t="s">
        <v>66</v>
      </c>
      <c r="D71" s="39" t="s">
        <v>44</v>
      </c>
      <c r="E71" s="40">
        <v>4</v>
      </c>
      <c r="F71" s="40">
        <v>1</v>
      </c>
      <c r="G71" s="40">
        <v>3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39" t="s">
        <v>352</v>
      </c>
      <c r="Q71" s="39" t="s">
        <v>1053</v>
      </c>
      <c r="R71" s="39" t="s">
        <v>29</v>
      </c>
      <c r="S71" s="39" t="s">
        <v>29</v>
      </c>
      <c r="T71" s="39" t="s">
        <v>29</v>
      </c>
      <c r="U71" s="39" t="s">
        <v>29</v>
      </c>
      <c r="V71" s="39" t="s">
        <v>29</v>
      </c>
      <c r="W71" s="39" t="s">
        <v>29</v>
      </c>
      <c r="X71" s="39" t="s">
        <v>29</v>
      </c>
      <c r="Y71" s="39" t="s">
        <v>29</v>
      </c>
      <c r="Z71" s="39" t="s">
        <v>49</v>
      </c>
      <c r="AA71" s="39" t="s">
        <v>69</v>
      </c>
      <c r="AB71" s="39" t="s">
        <v>51</v>
      </c>
      <c r="AC71" s="39" t="s">
        <v>1096</v>
      </c>
    </row>
    <row r="72" spans="1:29" s="38" customFormat="1">
      <c r="A72" s="39" t="s">
        <v>1090</v>
      </c>
      <c r="B72" s="39" t="s">
        <v>42</v>
      </c>
      <c r="C72" s="39" t="s">
        <v>70</v>
      </c>
      <c r="D72" s="39" t="s">
        <v>44</v>
      </c>
      <c r="E72" s="40">
        <v>597</v>
      </c>
      <c r="F72" s="40">
        <v>14</v>
      </c>
      <c r="G72" s="40">
        <v>491</v>
      </c>
      <c r="H72" s="40">
        <v>80</v>
      </c>
      <c r="I72" s="40">
        <v>12</v>
      </c>
      <c r="J72" s="40">
        <v>74</v>
      </c>
      <c r="K72" s="40">
        <v>213</v>
      </c>
      <c r="L72" s="40">
        <v>190</v>
      </c>
      <c r="M72" s="40">
        <v>0</v>
      </c>
      <c r="N72" s="40">
        <v>0</v>
      </c>
      <c r="O72" s="40">
        <v>0</v>
      </c>
      <c r="P72" s="39" t="s">
        <v>1130</v>
      </c>
      <c r="Q72" s="39" t="s">
        <v>1131</v>
      </c>
      <c r="R72" s="39" t="s">
        <v>72</v>
      </c>
      <c r="S72" s="39" t="s">
        <v>1132</v>
      </c>
      <c r="T72" s="39" t="s">
        <v>1133</v>
      </c>
      <c r="U72" s="39" t="s">
        <v>241</v>
      </c>
      <c r="V72" s="39" t="s">
        <v>1132</v>
      </c>
      <c r="W72" s="39" t="s">
        <v>29</v>
      </c>
      <c r="X72" s="39" t="s">
        <v>29</v>
      </c>
      <c r="Y72" s="39" t="s">
        <v>1132</v>
      </c>
      <c r="Z72" s="39" t="s">
        <v>49</v>
      </c>
      <c r="AA72" s="39" t="s">
        <v>73</v>
      </c>
      <c r="AB72" s="39" t="s">
        <v>51</v>
      </c>
      <c r="AC72" s="39" t="s">
        <v>1096</v>
      </c>
    </row>
    <row r="73" spans="1:29" s="38" customFormat="1">
      <c r="A73" s="39" t="s">
        <v>1090</v>
      </c>
      <c r="B73" s="39" t="s">
        <v>42</v>
      </c>
      <c r="C73" s="39" t="s">
        <v>77</v>
      </c>
      <c r="D73" s="39" t="s">
        <v>44</v>
      </c>
      <c r="E73" s="40">
        <v>81</v>
      </c>
      <c r="F73" s="40">
        <v>7</v>
      </c>
      <c r="G73" s="40">
        <v>65</v>
      </c>
      <c r="H73" s="40">
        <v>4</v>
      </c>
      <c r="I73" s="40">
        <v>5</v>
      </c>
      <c r="J73" s="40">
        <v>8</v>
      </c>
      <c r="K73" s="40">
        <v>20</v>
      </c>
      <c r="L73" s="40">
        <v>27</v>
      </c>
      <c r="M73" s="40">
        <v>0</v>
      </c>
      <c r="N73" s="40">
        <v>0</v>
      </c>
      <c r="O73" s="40">
        <v>0</v>
      </c>
      <c r="P73" s="39" t="s">
        <v>1034</v>
      </c>
      <c r="Q73" s="39" t="s">
        <v>1134</v>
      </c>
      <c r="R73" s="39" t="s">
        <v>30</v>
      </c>
      <c r="S73" s="39" t="s">
        <v>1135</v>
      </c>
      <c r="T73" s="39" t="s">
        <v>1136</v>
      </c>
      <c r="U73" s="39" t="s">
        <v>352</v>
      </c>
      <c r="V73" s="39" t="s">
        <v>1135</v>
      </c>
      <c r="W73" s="39" t="s">
        <v>29</v>
      </c>
      <c r="X73" s="39" t="s">
        <v>29</v>
      </c>
      <c r="Y73" s="39" t="s">
        <v>1135</v>
      </c>
      <c r="Z73" s="39" t="s">
        <v>49</v>
      </c>
      <c r="AA73" s="39" t="s">
        <v>69</v>
      </c>
      <c r="AB73" s="39" t="s">
        <v>51</v>
      </c>
      <c r="AC73" s="39" t="s">
        <v>1096</v>
      </c>
    </row>
    <row r="74" spans="1:29" s="38" customFormat="1">
      <c r="A74" s="39" t="s">
        <v>1090</v>
      </c>
      <c r="B74" s="39" t="s">
        <v>42</v>
      </c>
      <c r="C74" s="39" t="s">
        <v>937</v>
      </c>
      <c r="D74" s="39" t="s">
        <v>44</v>
      </c>
      <c r="E74" s="40">
        <v>49</v>
      </c>
      <c r="F74" s="40">
        <v>0</v>
      </c>
      <c r="G74" s="40">
        <v>44</v>
      </c>
      <c r="H74" s="40">
        <v>1</v>
      </c>
      <c r="I74" s="40">
        <v>4</v>
      </c>
      <c r="J74" s="40">
        <v>5</v>
      </c>
      <c r="K74" s="40">
        <v>3</v>
      </c>
      <c r="L74" s="40">
        <v>30</v>
      </c>
      <c r="M74" s="40">
        <v>0</v>
      </c>
      <c r="N74" s="40">
        <v>0</v>
      </c>
      <c r="O74" s="40">
        <v>0</v>
      </c>
      <c r="P74" s="39" t="s">
        <v>29</v>
      </c>
      <c r="Q74" s="39" t="s">
        <v>1137</v>
      </c>
      <c r="R74" s="39" t="s">
        <v>960</v>
      </c>
      <c r="S74" s="39" t="s">
        <v>1138</v>
      </c>
      <c r="T74" s="39" t="s">
        <v>1016</v>
      </c>
      <c r="U74" s="39" t="s">
        <v>40</v>
      </c>
      <c r="V74" s="39" t="s">
        <v>1138</v>
      </c>
      <c r="W74" s="39" t="s">
        <v>29</v>
      </c>
      <c r="X74" s="39" t="s">
        <v>29</v>
      </c>
      <c r="Y74" s="39" t="s">
        <v>1138</v>
      </c>
      <c r="Z74" s="39" t="s">
        <v>49</v>
      </c>
      <c r="AA74" s="39" t="s">
        <v>939</v>
      </c>
      <c r="AB74" s="39" t="s">
        <v>51</v>
      </c>
      <c r="AC74" s="39" t="s">
        <v>1096</v>
      </c>
    </row>
    <row r="75" spans="1:29" s="38" customFormat="1">
      <c r="A75" s="39" t="s">
        <v>1090</v>
      </c>
      <c r="B75" s="39" t="s">
        <v>42</v>
      </c>
      <c r="C75" s="39" t="s">
        <v>940</v>
      </c>
      <c r="D75" s="39" t="s">
        <v>44</v>
      </c>
      <c r="E75" s="40">
        <v>40</v>
      </c>
      <c r="F75" s="40">
        <v>0</v>
      </c>
      <c r="G75" s="40">
        <v>38</v>
      </c>
      <c r="H75" s="40">
        <v>1</v>
      </c>
      <c r="I75" s="40">
        <v>1</v>
      </c>
      <c r="J75" s="40">
        <v>2</v>
      </c>
      <c r="K75" s="40">
        <v>4</v>
      </c>
      <c r="L75" s="40">
        <v>24</v>
      </c>
      <c r="M75" s="40">
        <v>0</v>
      </c>
      <c r="N75" s="40">
        <v>0</v>
      </c>
      <c r="O75" s="40">
        <v>0</v>
      </c>
      <c r="P75" s="39" t="s">
        <v>29</v>
      </c>
      <c r="Q75" s="39" t="s">
        <v>941</v>
      </c>
      <c r="R75" s="39" t="s">
        <v>934</v>
      </c>
      <c r="S75" s="39" t="s">
        <v>301</v>
      </c>
      <c r="T75" s="39" t="s">
        <v>30</v>
      </c>
      <c r="U75" s="39" t="s">
        <v>101</v>
      </c>
      <c r="V75" s="39" t="s">
        <v>301</v>
      </c>
      <c r="W75" s="39" t="s">
        <v>29</v>
      </c>
      <c r="X75" s="39" t="s">
        <v>29</v>
      </c>
      <c r="Y75" s="39" t="s">
        <v>301</v>
      </c>
      <c r="Z75" s="39" t="s">
        <v>49</v>
      </c>
      <c r="AA75" s="39" t="s">
        <v>942</v>
      </c>
      <c r="AB75" s="39" t="s">
        <v>51</v>
      </c>
      <c r="AC75" s="39" t="s">
        <v>1096</v>
      </c>
    </row>
    <row r="76" spans="1:29" s="38" customFormat="1">
      <c r="A76" s="39" t="s">
        <v>1090</v>
      </c>
      <c r="B76" s="39" t="s">
        <v>42</v>
      </c>
      <c r="C76" s="39" t="s">
        <v>943</v>
      </c>
      <c r="D76" s="39" t="s">
        <v>44</v>
      </c>
      <c r="E76" s="40">
        <v>95</v>
      </c>
      <c r="F76" s="40">
        <v>0</v>
      </c>
      <c r="G76" s="40">
        <v>92</v>
      </c>
      <c r="H76" s="40">
        <v>3</v>
      </c>
      <c r="I76" s="40">
        <v>0</v>
      </c>
      <c r="J76" s="40">
        <v>3</v>
      </c>
      <c r="K76" s="40">
        <v>18</v>
      </c>
      <c r="L76" s="40">
        <v>60</v>
      </c>
      <c r="M76" s="40">
        <v>0</v>
      </c>
      <c r="N76" s="40">
        <v>0</v>
      </c>
      <c r="O76" s="40">
        <v>0</v>
      </c>
      <c r="P76" s="39" t="s">
        <v>29</v>
      </c>
      <c r="Q76" s="39" t="s">
        <v>1139</v>
      </c>
      <c r="R76" s="39" t="s">
        <v>934</v>
      </c>
      <c r="S76" s="39" t="s">
        <v>29</v>
      </c>
      <c r="T76" s="39" t="s">
        <v>918</v>
      </c>
      <c r="U76" s="39" t="s">
        <v>184</v>
      </c>
      <c r="V76" s="39" t="s">
        <v>29</v>
      </c>
      <c r="W76" s="39" t="s">
        <v>29</v>
      </c>
      <c r="X76" s="39" t="s">
        <v>29</v>
      </c>
      <c r="Y76" s="39" t="s">
        <v>29</v>
      </c>
      <c r="Z76" s="39" t="s">
        <v>49</v>
      </c>
      <c r="AA76" s="39" t="s">
        <v>944</v>
      </c>
      <c r="AB76" s="39" t="s">
        <v>51</v>
      </c>
      <c r="AC76" s="39" t="s">
        <v>1096</v>
      </c>
    </row>
    <row r="77" spans="1:29" s="38" customFormat="1">
      <c r="A77" s="39" t="s">
        <v>1090</v>
      </c>
      <c r="B77" s="39" t="s">
        <v>42</v>
      </c>
      <c r="C77" s="39" t="s">
        <v>1140</v>
      </c>
      <c r="D77" s="39" t="s">
        <v>44</v>
      </c>
      <c r="E77" s="40">
        <v>19</v>
      </c>
      <c r="F77" s="40">
        <v>19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39" t="s">
        <v>75</v>
      </c>
      <c r="Q77" s="39" t="s">
        <v>29</v>
      </c>
      <c r="R77" s="39" t="s">
        <v>29</v>
      </c>
      <c r="S77" s="39" t="s">
        <v>29</v>
      </c>
      <c r="T77" s="39" t="s">
        <v>29</v>
      </c>
      <c r="U77" s="39" t="s">
        <v>29</v>
      </c>
      <c r="V77" s="39" t="s">
        <v>29</v>
      </c>
      <c r="W77" s="39" t="s">
        <v>29</v>
      </c>
      <c r="X77" s="39" t="s">
        <v>29</v>
      </c>
      <c r="Y77" s="39" t="s">
        <v>29</v>
      </c>
      <c r="Z77" s="39" t="s">
        <v>49</v>
      </c>
      <c r="AA77" s="39" t="s">
        <v>1141</v>
      </c>
      <c r="AB77" s="39" t="s">
        <v>51</v>
      </c>
      <c r="AC77" s="39" t="s">
        <v>1096</v>
      </c>
    </row>
    <row r="78" spans="1:29" s="38" customFormat="1">
      <c r="A78" s="17" t="s">
        <v>1086</v>
      </c>
      <c r="B78" s="18"/>
      <c r="C78" s="18"/>
      <c r="D78" s="18"/>
      <c r="E78" s="40">
        <f>SUM(E67:E77)</f>
        <v>4262</v>
      </c>
      <c r="F78" s="40">
        <f t="shared" ref="F78:L78" si="53">SUM(F67:F77)</f>
        <v>85</v>
      </c>
      <c r="G78" s="40">
        <f t="shared" si="53"/>
        <v>3509</v>
      </c>
      <c r="H78" s="40">
        <f t="shared" si="53"/>
        <v>486</v>
      </c>
      <c r="I78" s="40">
        <f t="shared" si="53"/>
        <v>182</v>
      </c>
      <c r="J78" s="40">
        <f t="shared" si="53"/>
        <v>567</v>
      </c>
      <c r="K78" s="40">
        <f t="shared" si="53"/>
        <v>1321</v>
      </c>
      <c r="L78" s="40">
        <f t="shared" si="53"/>
        <v>1463</v>
      </c>
      <c r="M78" s="19">
        <f>F78/E78</f>
        <v>1.9943688409197559E-2</v>
      </c>
      <c r="N78" s="20">
        <f>G78/E78</f>
        <v>0.82332238385734402</v>
      </c>
      <c r="O78" s="20">
        <f>H78/E78</f>
        <v>0.11403097137494134</v>
      </c>
      <c r="P78" s="20">
        <f>I78/E78</f>
        <v>4.2702956358517126E-2</v>
      </c>
      <c r="Q78" s="20">
        <f>J78/E78</f>
        <v>0.13303613327076491</v>
      </c>
      <c r="R78" s="20">
        <f>K78/E78</f>
        <v>0.30994838104176442</v>
      </c>
      <c r="S78" s="20">
        <f>L78/E78</f>
        <v>0.34326607226654154</v>
      </c>
    </row>
    <row r="79" spans="1:29" s="38" customFormat="1">
      <c r="A79" s="17"/>
      <c r="B79" s="18"/>
      <c r="C79" s="18"/>
      <c r="D79" s="18"/>
      <c r="E79" s="40"/>
      <c r="F79" s="40"/>
      <c r="G79" s="40"/>
      <c r="H79" s="40"/>
      <c r="I79" s="40"/>
      <c r="J79" s="40"/>
      <c r="K79" s="40"/>
      <c r="L79" s="40"/>
      <c r="M79" s="19"/>
      <c r="N79" s="20"/>
      <c r="O79" s="20"/>
      <c r="P79" s="20"/>
      <c r="Q79" s="20"/>
      <c r="R79" s="20"/>
      <c r="S79" s="20"/>
    </row>
    <row r="80" spans="1:29">
      <c r="E80" t="s">
        <v>794</v>
      </c>
      <c r="F80" t="s">
        <v>795</v>
      </c>
      <c r="G80" t="s">
        <v>796</v>
      </c>
      <c r="N80" s="46" t="s">
        <v>797</v>
      </c>
      <c r="O80" s="46"/>
      <c r="P80" s="46"/>
      <c r="Q80" s="46" t="s">
        <v>798</v>
      </c>
      <c r="R80" s="46"/>
      <c r="S80" s="46"/>
    </row>
    <row r="81" spans="4:19">
      <c r="D81" t="s">
        <v>799</v>
      </c>
      <c r="E81" s="21">
        <f>N78</f>
        <v>0.82332238385734402</v>
      </c>
      <c r="F81" s="21">
        <f t="shared" ref="F81:G81" si="54">O78</f>
        <v>0.11403097137494134</v>
      </c>
      <c r="G81" s="21">
        <f t="shared" si="54"/>
        <v>4.2702956358517126E-2</v>
      </c>
      <c r="N81" t="s">
        <v>794</v>
      </c>
      <c r="O81" t="s">
        <v>795</v>
      </c>
      <c r="P81" t="s">
        <v>796</v>
      </c>
      <c r="Q81" t="s">
        <v>794</v>
      </c>
      <c r="R81" t="s">
        <v>795</v>
      </c>
      <c r="S81" t="s">
        <v>796</v>
      </c>
    </row>
    <row r="82" spans="4:19">
      <c r="D82" t="s">
        <v>800</v>
      </c>
      <c r="E82" s="21">
        <f>Q78</f>
        <v>0.13303613327076491</v>
      </c>
      <c r="F82" s="21">
        <f t="shared" ref="F82:G82" si="55">R78</f>
        <v>0.30994838104176442</v>
      </c>
      <c r="G82" s="21">
        <f t="shared" si="55"/>
        <v>0.34326607226654154</v>
      </c>
      <c r="M82">
        <v>2019</v>
      </c>
      <c r="N82" s="20">
        <f t="shared" ref="N82:S82" si="56">N8</f>
        <v>0.80143037442153975</v>
      </c>
      <c r="O82" s="20">
        <f t="shared" si="56"/>
        <v>0.12284392090870845</v>
      </c>
      <c r="P82" s="20">
        <f t="shared" si="56"/>
        <v>3.9124947412705093E-2</v>
      </c>
      <c r="Q82" s="20">
        <f t="shared" si="56"/>
        <v>0.13294068153134203</v>
      </c>
      <c r="R82" s="20">
        <f t="shared" si="56"/>
        <v>0.26293647454774927</v>
      </c>
      <c r="S82" s="20">
        <f t="shared" si="56"/>
        <v>0.3958771560790913</v>
      </c>
    </row>
    <row r="83" spans="4:19">
      <c r="M83">
        <v>2020</v>
      </c>
      <c r="N83" s="20">
        <f t="shared" ref="N83:S83" si="57">N16</f>
        <v>0.83036102653327537</v>
      </c>
      <c r="O83" s="20">
        <f t="shared" si="57"/>
        <v>0.12005219660722052</v>
      </c>
      <c r="P83" s="20">
        <f t="shared" si="57"/>
        <v>4.6541974771639842E-2</v>
      </c>
      <c r="Q83" s="20">
        <f t="shared" si="57"/>
        <v>0.13962592431491952</v>
      </c>
      <c r="R83" s="20">
        <f t="shared" si="57"/>
        <v>0.29360591561548499</v>
      </c>
      <c r="S83" s="20">
        <f t="shared" si="57"/>
        <v>0.39190952588081773</v>
      </c>
    </row>
    <row r="84" spans="4:19">
      <c r="M84">
        <v>2021</v>
      </c>
      <c r="N84" s="20">
        <f t="shared" ref="N84:S84" si="58">N25</f>
        <v>0.82344045368620034</v>
      </c>
      <c r="O84" s="20">
        <f t="shared" si="58"/>
        <v>0.11758034026465028</v>
      </c>
      <c r="P84" s="20">
        <f t="shared" si="58"/>
        <v>5.1795841209829871E-2</v>
      </c>
      <c r="Q84" s="20">
        <f t="shared" si="58"/>
        <v>0.14366729678638943</v>
      </c>
      <c r="R84" s="20">
        <f t="shared" si="58"/>
        <v>0.28884688090737243</v>
      </c>
      <c r="S84" s="20">
        <f t="shared" si="58"/>
        <v>0.37391304347826088</v>
      </c>
    </row>
    <row r="85" spans="4:19">
      <c r="M85">
        <v>2022</v>
      </c>
      <c r="N85" s="20">
        <f t="shared" ref="N85:S85" si="59">N33</f>
        <v>0.81863395225464186</v>
      </c>
      <c r="O85" s="20">
        <f t="shared" si="59"/>
        <v>0.10974801061007958</v>
      </c>
      <c r="P85" s="20">
        <f t="shared" si="59"/>
        <v>5.3050397877984087E-2</v>
      </c>
      <c r="Q85" s="20">
        <f t="shared" si="59"/>
        <v>0.13759946949602123</v>
      </c>
      <c r="R85" s="20">
        <f t="shared" si="59"/>
        <v>0.29476127320954909</v>
      </c>
      <c r="S85" s="20">
        <f t="shared" si="59"/>
        <v>0.36538461538461536</v>
      </c>
    </row>
    <row r="86" spans="4:19">
      <c r="M86">
        <v>2023</v>
      </c>
      <c r="N86" s="20">
        <f t="shared" ref="N86:S86" si="60">N42</f>
        <v>0.82354685646500592</v>
      </c>
      <c r="O86" s="20">
        <f t="shared" si="60"/>
        <v>0.11387900355871886</v>
      </c>
      <c r="P86" s="20">
        <f t="shared" si="60"/>
        <v>5.2491103202846973E-2</v>
      </c>
      <c r="Q86" s="20">
        <f t="shared" si="60"/>
        <v>0.14145907473309607</v>
      </c>
      <c r="R86" s="20">
        <f t="shared" si="60"/>
        <v>0.29507710557532624</v>
      </c>
      <c r="S86" s="20">
        <f t="shared" si="60"/>
        <v>0.36773428232502964</v>
      </c>
    </row>
    <row r="87" spans="4:19">
      <c r="M87">
        <v>2024</v>
      </c>
      <c r="N87" s="21">
        <f t="shared" ref="N87:S87" si="61">N52</f>
        <v>0.84079335298847491</v>
      </c>
      <c r="O87" s="21">
        <f t="shared" si="61"/>
        <v>0.10854998659876709</v>
      </c>
      <c r="P87" s="21">
        <f t="shared" si="61"/>
        <v>5.0388635754489416E-2</v>
      </c>
      <c r="Q87" s="21">
        <f t="shared" si="61"/>
        <v>0.13347627981774324</v>
      </c>
      <c r="R87" s="21">
        <f t="shared" si="61"/>
        <v>0.28598231037255428</v>
      </c>
      <c r="S87" s="21">
        <f t="shared" si="61"/>
        <v>0.38113106405789332</v>
      </c>
    </row>
    <row r="88" spans="4:19">
      <c r="M88">
        <v>2025</v>
      </c>
      <c r="N88" s="21">
        <f>N65</f>
        <v>0.81811263318112637</v>
      </c>
      <c r="O88" s="21">
        <f>O65</f>
        <v>0.11694571283612379</v>
      </c>
      <c r="P88" s="21">
        <f>P65</f>
        <v>4.5915778792491119E-2</v>
      </c>
      <c r="Q88" s="21">
        <f>Q65</f>
        <v>0.13749365804160324</v>
      </c>
      <c r="R88" s="21">
        <f>R65</f>
        <v>0.29832572298325721</v>
      </c>
      <c r="S88" s="21">
        <f>S65</f>
        <v>0.35362760020294265</v>
      </c>
    </row>
    <row r="89" spans="4:19">
      <c r="M89">
        <v>2026</v>
      </c>
      <c r="N89" s="21">
        <f>N78</f>
        <v>0.82332238385734402</v>
      </c>
      <c r="O89" s="21">
        <f t="shared" ref="O89:S89" si="62">O78</f>
        <v>0.11403097137494134</v>
      </c>
      <c r="P89" s="21">
        <f t="shared" si="62"/>
        <v>4.2702956358517126E-2</v>
      </c>
      <c r="Q89" s="21">
        <f t="shared" si="62"/>
        <v>0.13303613327076491</v>
      </c>
      <c r="R89" s="21">
        <f t="shared" si="62"/>
        <v>0.30994838104176442</v>
      </c>
      <c r="S89" s="21">
        <f t="shared" si="62"/>
        <v>0.34326607226654154</v>
      </c>
    </row>
  </sheetData>
  <mergeCells count="2">
    <mergeCell ref="N80:P80"/>
    <mergeCell ref="Q80:S8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109D-4323-4E9E-B12A-A3E901017D70}">
  <dimension ref="A1:AC119"/>
  <sheetViews>
    <sheetView topLeftCell="D96" zoomScale="90" zoomScaleNormal="90" workbookViewId="0">
      <selection activeCell="N110" sqref="N110:S110"/>
    </sheetView>
  </sheetViews>
  <sheetFormatPr defaultColWidth="9.140625" defaultRowHeight="12.75"/>
  <cols>
    <col min="1" max="22" width="9.140625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11" customFormat="1">
      <c r="A2" s="7" t="s">
        <v>784</v>
      </c>
      <c r="B2" s="7" t="s">
        <v>79</v>
      </c>
      <c r="C2" s="7" t="s">
        <v>80</v>
      </c>
      <c r="D2" s="7" t="s">
        <v>81</v>
      </c>
      <c r="E2" s="8">
        <v>202</v>
      </c>
      <c r="F2" s="8">
        <v>3</v>
      </c>
      <c r="G2" s="8">
        <v>172</v>
      </c>
      <c r="H2" s="8">
        <v>16</v>
      </c>
      <c r="I2" s="8">
        <v>11</v>
      </c>
      <c r="J2" s="8">
        <v>22</v>
      </c>
      <c r="K2" s="8">
        <v>62</v>
      </c>
      <c r="L2" s="8">
        <v>65</v>
      </c>
      <c r="M2" s="19">
        <f>F2/E2</f>
        <v>1.4851485148514851E-2</v>
      </c>
      <c r="N2" s="20">
        <f>G2/E2</f>
        <v>0.85148514851485146</v>
      </c>
      <c r="O2" s="20">
        <f>H2/E2</f>
        <v>7.9207920792079209E-2</v>
      </c>
      <c r="P2" s="20">
        <f>I2/E2</f>
        <v>5.4455445544554455E-2</v>
      </c>
      <c r="Q2" s="20">
        <f>J2/E2</f>
        <v>0.10891089108910891</v>
      </c>
      <c r="R2" s="20">
        <f>K2/E2</f>
        <v>0.30693069306930693</v>
      </c>
      <c r="S2" s="20">
        <f>L2/E2</f>
        <v>0.32178217821782179</v>
      </c>
      <c r="T2" s="10">
        <v>10.89</v>
      </c>
      <c r="U2" s="10">
        <v>31</v>
      </c>
      <c r="V2" s="10">
        <v>5.45</v>
      </c>
      <c r="W2" s="7" t="s">
        <v>890</v>
      </c>
      <c r="X2" s="7" t="s">
        <v>85</v>
      </c>
      <c r="Y2" s="7" t="s">
        <v>86</v>
      </c>
      <c r="Z2" s="7" t="s">
        <v>785</v>
      </c>
    </row>
    <row r="3" spans="1:26" s="11" customFormat="1">
      <c r="A3" s="7" t="s">
        <v>784</v>
      </c>
      <c r="B3" s="7" t="s">
        <v>79</v>
      </c>
      <c r="C3" s="7" t="s">
        <v>87</v>
      </c>
      <c r="D3" s="7" t="s">
        <v>81</v>
      </c>
      <c r="E3" s="8">
        <v>352</v>
      </c>
      <c r="F3" s="8">
        <v>2</v>
      </c>
      <c r="G3" s="8">
        <v>300</v>
      </c>
      <c r="H3" s="8">
        <v>38</v>
      </c>
      <c r="I3" s="8">
        <v>12</v>
      </c>
      <c r="J3" s="8">
        <v>38</v>
      </c>
      <c r="K3" s="8">
        <v>102</v>
      </c>
      <c r="L3" s="8">
        <v>142</v>
      </c>
      <c r="M3" s="19">
        <f t="shared" ref="M3:M9" si="0">F3/E3</f>
        <v>5.681818181818182E-3</v>
      </c>
      <c r="N3" s="20">
        <f t="shared" ref="N3:N9" si="1">G3/E3</f>
        <v>0.85227272727272729</v>
      </c>
      <c r="O3" s="20">
        <f t="shared" ref="O3:O9" si="2">H3/E3</f>
        <v>0.10795454545454546</v>
      </c>
      <c r="P3" s="20">
        <f t="shared" ref="P3:P9" si="3">I3/E3</f>
        <v>3.4090909090909088E-2</v>
      </c>
      <c r="Q3" s="20">
        <f t="shared" ref="Q3:Q9" si="4">J3/E3</f>
        <v>0.10795454545454546</v>
      </c>
      <c r="R3" s="20">
        <f t="shared" ref="R3:R9" si="5">K3/E3</f>
        <v>0.28977272727272729</v>
      </c>
      <c r="S3" s="20">
        <f t="shared" ref="S3:S9" si="6">L3/E3</f>
        <v>0.40340909090909088</v>
      </c>
      <c r="T3" s="10">
        <v>10.8</v>
      </c>
      <c r="U3" s="10">
        <v>29</v>
      </c>
      <c r="V3" s="10">
        <v>3.41</v>
      </c>
      <c r="W3" s="7" t="s">
        <v>890</v>
      </c>
      <c r="X3" s="7" t="s">
        <v>89</v>
      </c>
      <c r="Y3" s="7" t="s">
        <v>86</v>
      </c>
      <c r="Z3" s="7" t="s">
        <v>785</v>
      </c>
    </row>
    <row r="4" spans="1:26" s="11" customFormat="1">
      <c r="A4" s="7" t="s">
        <v>784</v>
      </c>
      <c r="B4" s="7" t="s">
        <v>79</v>
      </c>
      <c r="C4" s="7" t="s">
        <v>768</v>
      </c>
      <c r="D4" s="7" t="s">
        <v>81</v>
      </c>
      <c r="E4" s="8">
        <v>5</v>
      </c>
      <c r="F4" s="8">
        <v>0</v>
      </c>
      <c r="G4" s="8">
        <v>4</v>
      </c>
      <c r="H4" s="8">
        <v>1</v>
      </c>
      <c r="I4" s="8">
        <v>0</v>
      </c>
      <c r="J4" s="8">
        <v>0</v>
      </c>
      <c r="K4" s="8">
        <v>1</v>
      </c>
      <c r="L4" s="8">
        <v>4</v>
      </c>
      <c r="M4" s="19">
        <f t="shared" si="0"/>
        <v>0</v>
      </c>
      <c r="N4" s="20">
        <f t="shared" si="1"/>
        <v>0.8</v>
      </c>
      <c r="O4" s="20">
        <f t="shared" si="2"/>
        <v>0.2</v>
      </c>
      <c r="P4" s="20">
        <f t="shared" si="3"/>
        <v>0</v>
      </c>
      <c r="Q4" s="20">
        <f t="shared" si="4"/>
        <v>0</v>
      </c>
      <c r="R4" s="20">
        <f t="shared" si="5"/>
        <v>0.2</v>
      </c>
      <c r="S4" s="20">
        <f t="shared" si="6"/>
        <v>0.8</v>
      </c>
      <c r="T4" s="10">
        <v>0</v>
      </c>
      <c r="U4" s="10">
        <v>20</v>
      </c>
      <c r="V4" s="10">
        <v>0</v>
      </c>
      <c r="W4" s="7" t="s">
        <v>890</v>
      </c>
      <c r="X4" s="7" t="s">
        <v>107</v>
      </c>
      <c r="Y4" s="7" t="s">
        <v>86</v>
      </c>
      <c r="Z4" s="7" t="s">
        <v>785</v>
      </c>
    </row>
    <row r="5" spans="1:26" s="11" customFormat="1">
      <c r="A5" s="7" t="s">
        <v>784</v>
      </c>
      <c r="B5" s="7" t="s">
        <v>79</v>
      </c>
      <c r="C5" s="7" t="s">
        <v>672</v>
      </c>
      <c r="D5" s="7" t="s">
        <v>81</v>
      </c>
      <c r="E5" s="8">
        <v>63</v>
      </c>
      <c r="F5" s="8">
        <v>0</v>
      </c>
      <c r="G5" s="8">
        <v>62</v>
      </c>
      <c r="H5" s="8">
        <v>0</v>
      </c>
      <c r="I5" s="8">
        <v>1</v>
      </c>
      <c r="J5" s="8">
        <v>1</v>
      </c>
      <c r="K5" s="8">
        <v>7</v>
      </c>
      <c r="L5" s="8">
        <v>49</v>
      </c>
      <c r="M5" s="19">
        <f t="shared" si="0"/>
        <v>0</v>
      </c>
      <c r="N5" s="20">
        <f t="shared" si="1"/>
        <v>0.98412698412698407</v>
      </c>
      <c r="O5" s="20">
        <f t="shared" si="2"/>
        <v>0</v>
      </c>
      <c r="P5" s="20">
        <f t="shared" si="3"/>
        <v>1.5873015873015872E-2</v>
      </c>
      <c r="Q5" s="20">
        <f t="shared" si="4"/>
        <v>1.5873015873015872E-2</v>
      </c>
      <c r="R5" s="20">
        <f t="shared" si="5"/>
        <v>0.1111111111111111</v>
      </c>
      <c r="S5" s="20">
        <f t="shared" si="6"/>
        <v>0.77777777777777779</v>
      </c>
      <c r="T5" s="10">
        <v>1.59</v>
      </c>
      <c r="U5" s="10">
        <v>11</v>
      </c>
      <c r="V5" s="10">
        <v>1.59</v>
      </c>
      <c r="W5" s="7" t="s">
        <v>890</v>
      </c>
      <c r="X5" s="7" t="s">
        <v>117</v>
      </c>
      <c r="Y5" s="7" t="s">
        <v>86</v>
      </c>
      <c r="Z5" s="7" t="s">
        <v>785</v>
      </c>
    </row>
    <row r="6" spans="1:26" s="11" customFormat="1">
      <c r="A6" s="7" t="s">
        <v>784</v>
      </c>
      <c r="B6" s="7" t="s">
        <v>79</v>
      </c>
      <c r="C6" s="7" t="s">
        <v>100</v>
      </c>
      <c r="D6" s="7" t="s">
        <v>81</v>
      </c>
      <c r="E6" s="8">
        <v>187</v>
      </c>
      <c r="F6" s="8">
        <v>0</v>
      </c>
      <c r="G6" s="8">
        <v>148</v>
      </c>
      <c r="H6" s="8">
        <v>19</v>
      </c>
      <c r="I6" s="8">
        <v>20</v>
      </c>
      <c r="J6" s="8">
        <v>33</v>
      </c>
      <c r="K6" s="8">
        <v>24</v>
      </c>
      <c r="L6" s="8">
        <v>105</v>
      </c>
      <c r="M6" s="19">
        <f t="shared" si="0"/>
        <v>0</v>
      </c>
      <c r="N6" s="20">
        <f t="shared" si="1"/>
        <v>0.79144385026737973</v>
      </c>
      <c r="O6" s="20">
        <f t="shared" si="2"/>
        <v>0.10160427807486631</v>
      </c>
      <c r="P6" s="20">
        <f t="shared" si="3"/>
        <v>0.10695187165775401</v>
      </c>
      <c r="Q6" s="20">
        <f t="shared" si="4"/>
        <v>0.17647058823529413</v>
      </c>
      <c r="R6" s="20">
        <f t="shared" si="5"/>
        <v>0.12834224598930483</v>
      </c>
      <c r="S6" s="20">
        <f t="shared" si="6"/>
        <v>0.56149732620320858</v>
      </c>
      <c r="T6" s="10">
        <v>17.649999999999999</v>
      </c>
      <c r="U6" s="10">
        <v>13</v>
      </c>
      <c r="V6" s="10">
        <v>10.7</v>
      </c>
      <c r="W6" s="7" t="s">
        <v>890</v>
      </c>
      <c r="X6" s="7" t="s">
        <v>103</v>
      </c>
      <c r="Y6" s="7" t="s">
        <v>86</v>
      </c>
      <c r="Z6" s="7" t="s">
        <v>785</v>
      </c>
    </row>
    <row r="7" spans="1:26" s="11" customFormat="1">
      <c r="A7" s="7" t="s">
        <v>784</v>
      </c>
      <c r="B7" s="7" t="s">
        <v>79</v>
      </c>
      <c r="C7" s="7" t="s">
        <v>104</v>
      </c>
      <c r="D7" s="7" t="s">
        <v>81</v>
      </c>
      <c r="E7" s="8">
        <v>45</v>
      </c>
      <c r="F7" s="8">
        <v>0</v>
      </c>
      <c r="G7" s="8">
        <v>37</v>
      </c>
      <c r="H7" s="8">
        <v>6</v>
      </c>
      <c r="I7" s="8">
        <v>2</v>
      </c>
      <c r="J7" s="8">
        <v>6</v>
      </c>
      <c r="K7" s="8">
        <v>10</v>
      </c>
      <c r="L7" s="8">
        <v>23</v>
      </c>
      <c r="M7" s="19">
        <f t="shared" si="0"/>
        <v>0</v>
      </c>
      <c r="N7" s="20">
        <f t="shared" si="1"/>
        <v>0.82222222222222219</v>
      </c>
      <c r="O7" s="20">
        <f t="shared" si="2"/>
        <v>0.13333333333333333</v>
      </c>
      <c r="P7" s="20">
        <f t="shared" si="3"/>
        <v>4.4444444444444446E-2</v>
      </c>
      <c r="Q7" s="20">
        <f t="shared" si="4"/>
        <v>0.13333333333333333</v>
      </c>
      <c r="R7" s="20">
        <f t="shared" si="5"/>
        <v>0.22222222222222221</v>
      </c>
      <c r="S7" s="20">
        <f t="shared" si="6"/>
        <v>0.51111111111111107</v>
      </c>
      <c r="T7" s="10">
        <v>13.33</v>
      </c>
      <c r="U7" s="10">
        <v>22</v>
      </c>
      <c r="V7" s="10">
        <v>4.4400000000000004</v>
      </c>
      <c r="W7" s="7" t="s">
        <v>890</v>
      </c>
      <c r="X7" s="7" t="s">
        <v>105</v>
      </c>
      <c r="Y7" s="7" t="s">
        <v>86</v>
      </c>
      <c r="Z7" s="7" t="s">
        <v>785</v>
      </c>
    </row>
    <row r="8" spans="1:26" s="11" customFormat="1">
      <c r="A8" s="7" t="s">
        <v>784</v>
      </c>
      <c r="B8" s="7" t="s">
        <v>79</v>
      </c>
      <c r="C8" s="7" t="s">
        <v>673</v>
      </c>
      <c r="D8" s="7" t="s">
        <v>81</v>
      </c>
      <c r="E8" s="8">
        <v>33</v>
      </c>
      <c r="F8" s="8">
        <v>0</v>
      </c>
      <c r="G8" s="8">
        <v>26</v>
      </c>
      <c r="H8" s="8">
        <v>7</v>
      </c>
      <c r="I8" s="8">
        <v>0</v>
      </c>
      <c r="J8" s="8">
        <v>7</v>
      </c>
      <c r="K8" s="8">
        <v>8</v>
      </c>
      <c r="L8" s="8">
        <v>12</v>
      </c>
      <c r="M8" s="19">
        <f t="shared" si="0"/>
        <v>0</v>
      </c>
      <c r="N8" s="20">
        <f t="shared" si="1"/>
        <v>0.78787878787878785</v>
      </c>
      <c r="O8" s="20">
        <f t="shared" si="2"/>
        <v>0.21212121212121213</v>
      </c>
      <c r="P8" s="20">
        <f t="shared" si="3"/>
        <v>0</v>
      </c>
      <c r="Q8" s="20">
        <f t="shared" si="4"/>
        <v>0.21212121212121213</v>
      </c>
      <c r="R8" s="20">
        <f t="shared" si="5"/>
        <v>0.24242424242424243</v>
      </c>
      <c r="S8" s="20">
        <f t="shared" si="6"/>
        <v>0.36363636363636365</v>
      </c>
      <c r="T8" s="10">
        <v>21.21</v>
      </c>
      <c r="U8" s="10">
        <v>24</v>
      </c>
      <c r="V8" s="10">
        <v>0</v>
      </c>
      <c r="W8" s="7" t="s">
        <v>890</v>
      </c>
      <c r="X8" s="7" t="s">
        <v>115</v>
      </c>
      <c r="Y8" s="7" t="s">
        <v>86</v>
      </c>
      <c r="Z8" s="7" t="s">
        <v>785</v>
      </c>
    </row>
    <row r="9" spans="1:26" s="25" customFormat="1">
      <c r="A9" s="23" t="s">
        <v>784</v>
      </c>
      <c r="B9" s="23" t="s">
        <v>79</v>
      </c>
      <c r="C9" s="23" t="s">
        <v>106</v>
      </c>
      <c r="D9" s="23" t="s">
        <v>81</v>
      </c>
      <c r="E9" s="24">
        <v>49</v>
      </c>
      <c r="F9" s="24">
        <v>0</v>
      </c>
      <c r="G9" s="24">
        <v>45</v>
      </c>
      <c r="H9" s="24">
        <v>1</v>
      </c>
      <c r="I9" s="24">
        <v>3</v>
      </c>
      <c r="J9" s="24">
        <v>2</v>
      </c>
      <c r="K9" s="24">
        <v>7</v>
      </c>
      <c r="L9" s="24">
        <v>26</v>
      </c>
      <c r="M9" s="19">
        <f t="shared" si="0"/>
        <v>0</v>
      </c>
      <c r="N9" s="20">
        <f t="shared" si="1"/>
        <v>0.91836734693877553</v>
      </c>
      <c r="O9" s="20">
        <f t="shared" si="2"/>
        <v>2.0408163265306121E-2</v>
      </c>
      <c r="P9" s="20">
        <f t="shared" si="3"/>
        <v>6.1224489795918366E-2</v>
      </c>
      <c r="Q9" s="20">
        <f t="shared" si="4"/>
        <v>4.0816326530612242E-2</v>
      </c>
      <c r="R9" s="20">
        <f t="shared" si="5"/>
        <v>0.14285714285714285</v>
      </c>
      <c r="S9" s="20">
        <f t="shared" si="6"/>
        <v>0.53061224489795922</v>
      </c>
      <c r="T9" s="10">
        <v>4.08</v>
      </c>
      <c r="U9" s="10">
        <v>14</v>
      </c>
      <c r="V9" s="10">
        <v>6.12</v>
      </c>
      <c r="W9" s="23" t="s">
        <v>890</v>
      </c>
      <c r="X9" s="23" t="s">
        <v>107</v>
      </c>
      <c r="Y9" s="23" t="s">
        <v>86</v>
      </c>
      <c r="Z9" s="23" t="s">
        <v>785</v>
      </c>
    </row>
    <row r="10" spans="1:26" s="11" customFormat="1">
      <c r="A10" s="11">
        <v>2019</v>
      </c>
      <c r="B10" s="11" t="s">
        <v>783</v>
      </c>
      <c r="E10" s="11">
        <f>SUM(E2:E9)</f>
        <v>936</v>
      </c>
      <c r="F10" s="11">
        <f t="shared" ref="F10:L10" si="7">SUM(F2:F9)</f>
        <v>5</v>
      </c>
      <c r="G10" s="11">
        <f t="shared" si="7"/>
        <v>794</v>
      </c>
      <c r="H10" s="11">
        <f t="shared" si="7"/>
        <v>88</v>
      </c>
      <c r="I10" s="11">
        <f t="shared" si="7"/>
        <v>49</v>
      </c>
      <c r="J10" s="11">
        <f t="shared" si="7"/>
        <v>109</v>
      </c>
      <c r="K10" s="11">
        <f t="shared" si="7"/>
        <v>221</v>
      </c>
      <c r="L10" s="11">
        <f t="shared" si="7"/>
        <v>426</v>
      </c>
      <c r="N10" s="20">
        <f>G10/E10</f>
        <v>0.84829059829059827</v>
      </c>
      <c r="O10" s="20">
        <f>H10/E10</f>
        <v>9.4017094017094016E-2</v>
      </c>
      <c r="P10" s="20">
        <f>I10/E10</f>
        <v>5.2350427350427352E-2</v>
      </c>
      <c r="Q10" s="20">
        <f>J10/E10</f>
        <v>0.11645299145299146</v>
      </c>
      <c r="R10" s="20">
        <f>K10/E10</f>
        <v>0.2361111111111111</v>
      </c>
      <c r="S10" s="20">
        <f>L10/E10</f>
        <v>0.45512820512820512</v>
      </c>
    </row>
    <row r="11" spans="1:26" s="13" customFormat="1" ht="5.2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6" s="11" customFormat="1">
      <c r="A12" s="14" t="s">
        <v>767</v>
      </c>
      <c r="B12" s="14" t="s">
        <v>79</v>
      </c>
      <c r="C12" s="14" t="s">
        <v>80</v>
      </c>
      <c r="D12" s="14" t="s">
        <v>81</v>
      </c>
      <c r="E12" s="8">
        <v>196</v>
      </c>
      <c r="F12" s="8">
        <v>0</v>
      </c>
      <c r="G12" s="8">
        <v>176</v>
      </c>
      <c r="H12" s="8">
        <v>16</v>
      </c>
      <c r="I12" s="8">
        <v>4</v>
      </c>
      <c r="J12" s="8">
        <v>17</v>
      </c>
      <c r="K12" s="8">
        <v>71</v>
      </c>
      <c r="L12" s="8">
        <v>63</v>
      </c>
      <c r="M12" s="19">
        <f>F12/E12</f>
        <v>0</v>
      </c>
      <c r="N12" s="20">
        <f>G12/E12</f>
        <v>0.89795918367346939</v>
      </c>
      <c r="O12" s="20">
        <f>H12/E12</f>
        <v>8.1632653061224483E-2</v>
      </c>
      <c r="P12" s="20">
        <f>I12/E12</f>
        <v>2.0408163265306121E-2</v>
      </c>
      <c r="Q12" s="20">
        <f>J12/E12</f>
        <v>8.673469387755102E-2</v>
      </c>
      <c r="R12" s="20">
        <f>K12/E12</f>
        <v>0.36224489795918369</v>
      </c>
      <c r="S12" s="20">
        <f>L12/E12</f>
        <v>0.32142857142857145</v>
      </c>
      <c r="T12" s="14" t="s">
        <v>730</v>
      </c>
      <c r="U12" s="14" t="s">
        <v>241</v>
      </c>
      <c r="V12" s="14" t="s">
        <v>681</v>
      </c>
      <c r="W12" s="14" t="s">
        <v>84</v>
      </c>
      <c r="X12" s="14" t="s">
        <v>85</v>
      </c>
      <c r="Y12" s="14" t="s">
        <v>86</v>
      </c>
      <c r="Z12" s="14" t="s">
        <v>786</v>
      </c>
    </row>
    <row r="13" spans="1:26" s="11" customFormat="1">
      <c r="A13" s="14" t="s">
        <v>767</v>
      </c>
      <c r="B13" s="14" t="s">
        <v>79</v>
      </c>
      <c r="C13" s="14" t="s">
        <v>87</v>
      </c>
      <c r="D13" s="14" t="s">
        <v>81</v>
      </c>
      <c r="E13" s="8">
        <v>342</v>
      </c>
      <c r="F13" s="8">
        <v>1</v>
      </c>
      <c r="G13" s="8">
        <v>293</v>
      </c>
      <c r="H13" s="8">
        <v>35</v>
      </c>
      <c r="I13" s="8">
        <v>13</v>
      </c>
      <c r="J13" s="8">
        <v>41</v>
      </c>
      <c r="K13" s="8">
        <v>98</v>
      </c>
      <c r="L13" s="8">
        <v>123</v>
      </c>
      <c r="M13" s="19">
        <f t="shared" ref="M13:M20" si="8">F13/E13</f>
        <v>2.9239766081871343E-3</v>
      </c>
      <c r="N13" s="20">
        <f t="shared" ref="N13:N21" si="9">G13/E13</f>
        <v>0.85672514619883045</v>
      </c>
      <c r="O13" s="20">
        <f t="shared" ref="O13:O21" si="10">H13/E13</f>
        <v>0.1023391812865497</v>
      </c>
      <c r="P13" s="20">
        <f t="shared" ref="P13:P21" si="11">I13/E13</f>
        <v>3.8011695906432746E-2</v>
      </c>
      <c r="Q13" s="20">
        <f t="shared" ref="Q13:Q21" si="12">J13/E13</f>
        <v>0.11988304093567251</v>
      </c>
      <c r="R13" s="20">
        <f t="shared" ref="R13:R21" si="13">K13/E13</f>
        <v>0.28654970760233917</v>
      </c>
      <c r="S13" s="20">
        <f t="shared" ref="S13:S21" si="14">L13/E13</f>
        <v>0.35964912280701755</v>
      </c>
      <c r="T13" s="14" t="s">
        <v>891</v>
      </c>
      <c r="U13" s="14" t="s">
        <v>48</v>
      </c>
      <c r="V13" s="14" t="s">
        <v>64</v>
      </c>
      <c r="W13" s="14" t="s">
        <v>84</v>
      </c>
      <c r="X13" s="14" t="s">
        <v>89</v>
      </c>
      <c r="Y13" s="14" t="s">
        <v>86</v>
      </c>
      <c r="Z13" s="14" t="s">
        <v>786</v>
      </c>
    </row>
    <row r="14" spans="1:26" s="11" customFormat="1">
      <c r="A14" s="14" t="s">
        <v>767</v>
      </c>
      <c r="B14" s="14" t="s">
        <v>79</v>
      </c>
      <c r="C14" s="14" t="s">
        <v>768</v>
      </c>
      <c r="D14" s="14" t="s">
        <v>81</v>
      </c>
      <c r="E14" s="8">
        <v>1</v>
      </c>
      <c r="F14" s="8">
        <v>0</v>
      </c>
      <c r="G14" s="8">
        <v>0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19">
        <f t="shared" si="8"/>
        <v>0</v>
      </c>
      <c r="N14" s="20">
        <f t="shared" si="9"/>
        <v>0</v>
      </c>
      <c r="O14" s="20">
        <f t="shared" si="10"/>
        <v>1</v>
      </c>
      <c r="P14" s="20">
        <f t="shared" si="11"/>
        <v>0</v>
      </c>
      <c r="Q14" s="20">
        <f t="shared" si="12"/>
        <v>0</v>
      </c>
      <c r="R14" s="20">
        <f t="shared" si="13"/>
        <v>0</v>
      </c>
      <c r="S14" s="20">
        <f t="shared" si="14"/>
        <v>0</v>
      </c>
      <c r="T14" s="14" t="s">
        <v>29</v>
      </c>
      <c r="U14" s="14" t="s">
        <v>29</v>
      </c>
      <c r="V14" s="14" t="s">
        <v>29</v>
      </c>
      <c r="W14" s="14" t="s">
        <v>84</v>
      </c>
      <c r="X14" s="14" t="s">
        <v>107</v>
      </c>
      <c r="Y14" s="14" t="s">
        <v>86</v>
      </c>
      <c r="Z14" s="14" t="s">
        <v>786</v>
      </c>
    </row>
    <row r="15" spans="1:26" s="11" customFormat="1">
      <c r="A15" s="14" t="s">
        <v>767</v>
      </c>
      <c r="B15" s="14" t="s">
        <v>79</v>
      </c>
      <c r="C15" s="14" t="s">
        <v>672</v>
      </c>
      <c r="D15" s="14" t="s">
        <v>81</v>
      </c>
      <c r="E15" s="8">
        <v>65</v>
      </c>
      <c r="F15" s="8">
        <v>0</v>
      </c>
      <c r="G15" s="8">
        <v>65</v>
      </c>
      <c r="H15" s="8">
        <v>0</v>
      </c>
      <c r="I15" s="8">
        <v>0</v>
      </c>
      <c r="J15" s="8">
        <v>0</v>
      </c>
      <c r="K15" s="8">
        <v>14</v>
      </c>
      <c r="L15" s="8">
        <v>39</v>
      </c>
      <c r="M15" s="19">
        <f t="shared" si="8"/>
        <v>0</v>
      </c>
      <c r="N15" s="20">
        <f t="shared" si="9"/>
        <v>1</v>
      </c>
      <c r="O15" s="20">
        <f t="shared" si="10"/>
        <v>0</v>
      </c>
      <c r="P15" s="20">
        <f t="shared" si="11"/>
        <v>0</v>
      </c>
      <c r="Q15" s="20">
        <f t="shared" si="12"/>
        <v>0</v>
      </c>
      <c r="R15" s="20">
        <f t="shared" si="13"/>
        <v>0.2153846153846154</v>
      </c>
      <c r="S15" s="20">
        <f t="shared" si="14"/>
        <v>0.6</v>
      </c>
      <c r="T15" s="14" t="s">
        <v>29</v>
      </c>
      <c r="U15" s="14" t="s">
        <v>147</v>
      </c>
      <c r="V15" s="14" t="s">
        <v>29</v>
      </c>
      <c r="W15" s="14" t="s">
        <v>84</v>
      </c>
      <c r="X15" s="14" t="s">
        <v>117</v>
      </c>
      <c r="Y15" s="14" t="s">
        <v>86</v>
      </c>
      <c r="Z15" s="14" t="s">
        <v>786</v>
      </c>
    </row>
    <row r="16" spans="1:26" s="11" customFormat="1">
      <c r="A16" s="14" t="s">
        <v>767</v>
      </c>
      <c r="B16" s="14" t="s">
        <v>79</v>
      </c>
      <c r="C16" s="14" t="s">
        <v>100</v>
      </c>
      <c r="D16" s="14" t="s">
        <v>81</v>
      </c>
      <c r="E16" s="8">
        <v>187</v>
      </c>
      <c r="F16" s="8">
        <v>3</v>
      </c>
      <c r="G16" s="8">
        <v>160</v>
      </c>
      <c r="H16" s="8">
        <v>14</v>
      </c>
      <c r="I16" s="8">
        <v>10</v>
      </c>
      <c r="J16" s="8">
        <v>15</v>
      </c>
      <c r="K16" s="8">
        <v>38</v>
      </c>
      <c r="L16" s="8">
        <v>102</v>
      </c>
      <c r="M16" s="19">
        <f t="shared" si="8"/>
        <v>1.6042780748663103E-2</v>
      </c>
      <c r="N16" s="20">
        <f t="shared" si="9"/>
        <v>0.85561497326203206</v>
      </c>
      <c r="O16" s="20">
        <f t="shared" si="10"/>
        <v>7.4866310160427801E-2</v>
      </c>
      <c r="P16" s="20">
        <f t="shared" si="11"/>
        <v>5.3475935828877004E-2</v>
      </c>
      <c r="Q16" s="20">
        <f t="shared" si="12"/>
        <v>8.0213903743315509E-2</v>
      </c>
      <c r="R16" s="20">
        <f t="shared" si="13"/>
        <v>0.20320855614973263</v>
      </c>
      <c r="S16" s="20">
        <f t="shared" si="14"/>
        <v>0.54545454545454541</v>
      </c>
      <c r="T16" s="14" t="s">
        <v>892</v>
      </c>
      <c r="U16" s="14" t="s">
        <v>68</v>
      </c>
      <c r="V16" s="14" t="s">
        <v>893</v>
      </c>
      <c r="W16" s="14" t="s">
        <v>84</v>
      </c>
      <c r="X16" s="14" t="s">
        <v>103</v>
      </c>
      <c r="Y16" s="14" t="s">
        <v>86</v>
      </c>
      <c r="Z16" s="14" t="s">
        <v>786</v>
      </c>
    </row>
    <row r="17" spans="1:26" s="11" customFormat="1">
      <c r="A17" s="14" t="s">
        <v>767</v>
      </c>
      <c r="B17" s="14" t="s">
        <v>79</v>
      </c>
      <c r="C17" s="14" t="s">
        <v>104</v>
      </c>
      <c r="D17" s="14" t="s">
        <v>81</v>
      </c>
      <c r="E17" s="8">
        <v>39</v>
      </c>
      <c r="F17" s="8">
        <v>0</v>
      </c>
      <c r="G17" s="8">
        <v>36</v>
      </c>
      <c r="H17" s="8">
        <v>2</v>
      </c>
      <c r="I17" s="8">
        <v>1</v>
      </c>
      <c r="J17" s="8">
        <v>2</v>
      </c>
      <c r="K17" s="8">
        <v>14</v>
      </c>
      <c r="L17" s="8">
        <v>17</v>
      </c>
      <c r="M17" s="19">
        <f t="shared" si="8"/>
        <v>0</v>
      </c>
      <c r="N17" s="20">
        <f t="shared" si="9"/>
        <v>0.92307692307692313</v>
      </c>
      <c r="O17" s="20">
        <f t="shared" si="10"/>
        <v>5.128205128205128E-2</v>
      </c>
      <c r="P17" s="20">
        <f t="shared" si="11"/>
        <v>2.564102564102564E-2</v>
      </c>
      <c r="Q17" s="20">
        <f t="shared" si="12"/>
        <v>5.128205128205128E-2</v>
      </c>
      <c r="R17" s="20">
        <f t="shared" si="13"/>
        <v>0.35897435897435898</v>
      </c>
      <c r="S17" s="20">
        <f t="shared" si="14"/>
        <v>0.4358974358974359</v>
      </c>
      <c r="T17" s="14" t="s">
        <v>723</v>
      </c>
      <c r="U17" s="14" t="s">
        <v>241</v>
      </c>
      <c r="V17" s="14" t="s">
        <v>242</v>
      </c>
      <c r="W17" s="14" t="s">
        <v>84</v>
      </c>
      <c r="X17" s="14" t="s">
        <v>105</v>
      </c>
      <c r="Y17" s="14" t="s">
        <v>86</v>
      </c>
      <c r="Z17" s="14" t="s">
        <v>786</v>
      </c>
    </row>
    <row r="18" spans="1:26" s="11" customFormat="1">
      <c r="A18" s="14" t="s">
        <v>767</v>
      </c>
      <c r="B18" s="14" t="s">
        <v>79</v>
      </c>
      <c r="C18" s="14" t="s">
        <v>673</v>
      </c>
      <c r="D18" s="14" t="s">
        <v>81</v>
      </c>
      <c r="E18" s="8">
        <v>30</v>
      </c>
      <c r="F18" s="8">
        <v>0</v>
      </c>
      <c r="G18" s="8">
        <v>18</v>
      </c>
      <c r="H18" s="8">
        <v>11</v>
      </c>
      <c r="I18" s="8">
        <v>1</v>
      </c>
      <c r="J18" s="8">
        <v>11</v>
      </c>
      <c r="K18" s="8">
        <v>7</v>
      </c>
      <c r="L18" s="8">
        <v>8</v>
      </c>
      <c r="M18" s="19">
        <f t="shared" si="8"/>
        <v>0</v>
      </c>
      <c r="N18" s="20">
        <f t="shared" si="9"/>
        <v>0.6</v>
      </c>
      <c r="O18" s="20">
        <f t="shared" si="10"/>
        <v>0.36666666666666664</v>
      </c>
      <c r="P18" s="20">
        <f t="shared" si="11"/>
        <v>3.3333333333333333E-2</v>
      </c>
      <c r="Q18" s="20">
        <f t="shared" si="12"/>
        <v>0.36666666666666664</v>
      </c>
      <c r="R18" s="20">
        <f t="shared" si="13"/>
        <v>0.23333333333333334</v>
      </c>
      <c r="S18" s="20">
        <f t="shared" si="14"/>
        <v>0.26666666666666666</v>
      </c>
      <c r="T18" s="14" t="s">
        <v>769</v>
      </c>
      <c r="U18" s="14" t="s">
        <v>170</v>
      </c>
      <c r="V18" s="14" t="s">
        <v>379</v>
      </c>
      <c r="W18" s="14" t="s">
        <v>84</v>
      </c>
      <c r="X18" s="14" t="s">
        <v>115</v>
      </c>
      <c r="Y18" s="14" t="s">
        <v>86</v>
      </c>
      <c r="Z18" s="14" t="s">
        <v>786</v>
      </c>
    </row>
    <row r="19" spans="1:26" s="11" customFormat="1">
      <c r="A19" s="14" t="s">
        <v>767</v>
      </c>
      <c r="B19" s="14" t="s">
        <v>79</v>
      </c>
      <c r="C19" s="14" t="s">
        <v>106</v>
      </c>
      <c r="D19" s="14" t="s">
        <v>81</v>
      </c>
      <c r="E19" s="8">
        <v>56</v>
      </c>
      <c r="F19" s="8">
        <v>0</v>
      </c>
      <c r="G19" s="8">
        <v>53</v>
      </c>
      <c r="H19" s="8">
        <v>1</v>
      </c>
      <c r="I19" s="8">
        <v>2</v>
      </c>
      <c r="J19" s="8">
        <v>3</v>
      </c>
      <c r="K19" s="8">
        <v>8</v>
      </c>
      <c r="L19" s="8">
        <v>33</v>
      </c>
      <c r="M19" s="19">
        <f t="shared" si="8"/>
        <v>0</v>
      </c>
      <c r="N19" s="20">
        <f t="shared" si="9"/>
        <v>0.9464285714285714</v>
      </c>
      <c r="O19" s="20">
        <f t="shared" si="10"/>
        <v>1.7857142857142856E-2</v>
      </c>
      <c r="P19" s="20">
        <f t="shared" si="11"/>
        <v>3.5714285714285712E-2</v>
      </c>
      <c r="Q19" s="20">
        <f t="shared" si="12"/>
        <v>5.3571428571428568E-2</v>
      </c>
      <c r="R19" s="20">
        <f t="shared" si="13"/>
        <v>0.14285714285714285</v>
      </c>
      <c r="S19" s="20">
        <f t="shared" si="14"/>
        <v>0.5892857142857143</v>
      </c>
      <c r="T19" s="14" t="s">
        <v>708</v>
      </c>
      <c r="U19" s="14" t="s">
        <v>142</v>
      </c>
      <c r="V19" s="14" t="s">
        <v>441</v>
      </c>
      <c r="W19" s="14" t="s">
        <v>84</v>
      </c>
      <c r="X19" s="14" t="s">
        <v>107</v>
      </c>
      <c r="Y19" s="14" t="s">
        <v>86</v>
      </c>
      <c r="Z19" s="14" t="s">
        <v>786</v>
      </c>
    </row>
    <row r="20" spans="1:26" s="11" customFormat="1">
      <c r="A20" s="14" t="s">
        <v>767</v>
      </c>
      <c r="B20" s="14" t="s">
        <v>79</v>
      </c>
      <c r="C20" s="14" t="s">
        <v>108</v>
      </c>
      <c r="D20" s="14" t="s">
        <v>81</v>
      </c>
      <c r="E20" s="8">
        <v>12</v>
      </c>
      <c r="F20" s="8">
        <v>0</v>
      </c>
      <c r="G20" s="8">
        <v>10</v>
      </c>
      <c r="H20" s="8">
        <v>2</v>
      </c>
      <c r="I20" s="8">
        <v>0</v>
      </c>
      <c r="J20" s="8">
        <v>2</v>
      </c>
      <c r="K20" s="8">
        <v>1</v>
      </c>
      <c r="L20" s="8">
        <v>7</v>
      </c>
      <c r="M20" s="19">
        <f t="shared" si="8"/>
        <v>0</v>
      </c>
      <c r="N20" s="20">
        <f t="shared" si="9"/>
        <v>0.83333333333333337</v>
      </c>
      <c r="O20" s="20">
        <f t="shared" si="10"/>
        <v>0.16666666666666666</v>
      </c>
      <c r="P20" s="20">
        <f t="shared" si="11"/>
        <v>0</v>
      </c>
      <c r="Q20" s="20">
        <f t="shared" si="12"/>
        <v>0.16666666666666666</v>
      </c>
      <c r="R20" s="20">
        <f t="shared" si="13"/>
        <v>8.3333333333333329E-2</v>
      </c>
      <c r="S20" s="20">
        <f t="shared" si="14"/>
        <v>0.58333333333333337</v>
      </c>
      <c r="T20" s="14" t="s">
        <v>297</v>
      </c>
      <c r="U20" s="14" t="s">
        <v>82</v>
      </c>
      <c r="V20" s="14" t="s">
        <v>29</v>
      </c>
      <c r="W20" s="14" t="s">
        <v>84</v>
      </c>
      <c r="X20" s="14" t="s">
        <v>111</v>
      </c>
      <c r="Y20" s="14" t="s">
        <v>86</v>
      </c>
      <c r="Z20" s="14" t="s">
        <v>786</v>
      </c>
    </row>
    <row r="21" spans="1:26" s="11" customFormat="1">
      <c r="A21" s="11">
        <v>2020</v>
      </c>
      <c r="B21" s="11" t="s">
        <v>783</v>
      </c>
      <c r="E21" s="11">
        <f>SUM(E12:E20)</f>
        <v>928</v>
      </c>
      <c r="F21" s="11">
        <f t="shared" ref="F21:L21" si="15">SUM(F12:F20)</f>
        <v>4</v>
      </c>
      <c r="G21" s="11">
        <f t="shared" si="15"/>
        <v>811</v>
      </c>
      <c r="H21" s="11">
        <f t="shared" si="15"/>
        <v>82</v>
      </c>
      <c r="I21" s="11">
        <f t="shared" si="15"/>
        <v>31</v>
      </c>
      <c r="J21" s="11">
        <f t="shared" si="15"/>
        <v>91</v>
      </c>
      <c r="K21" s="11">
        <f t="shared" si="15"/>
        <v>251</v>
      </c>
      <c r="L21" s="11">
        <f t="shared" si="15"/>
        <v>392</v>
      </c>
      <c r="N21" s="20">
        <f t="shared" si="9"/>
        <v>0.87392241379310343</v>
      </c>
      <c r="O21" s="20">
        <f t="shared" si="10"/>
        <v>8.8362068965517238E-2</v>
      </c>
      <c r="P21" s="20">
        <f t="shared" si="11"/>
        <v>3.3405172413793101E-2</v>
      </c>
      <c r="Q21" s="20">
        <f t="shared" si="12"/>
        <v>9.8060344827586202E-2</v>
      </c>
      <c r="R21" s="20">
        <f t="shared" si="13"/>
        <v>0.27047413793103448</v>
      </c>
      <c r="S21" s="20">
        <f t="shared" si="14"/>
        <v>0.42241379310344829</v>
      </c>
    </row>
    <row r="22" spans="1:26" s="13" customFormat="1" ht="5.2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6" s="11" customFormat="1">
      <c r="A23" s="14" t="s">
        <v>738</v>
      </c>
      <c r="B23" s="14" t="s">
        <v>79</v>
      </c>
      <c r="C23" s="14" t="s">
        <v>80</v>
      </c>
      <c r="D23" s="16" t="s">
        <v>81</v>
      </c>
      <c r="E23" s="8">
        <v>190</v>
      </c>
      <c r="F23" s="8">
        <v>3</v>
      </c>
      <c r="G23" s="8">
        <v>176</v>
      </c>
      <c r="H23" s="8">
        <v>8</v>
      </c>
      <c r="I23" s="8">
        <v>3</v>
      </c>
      <c r="J23" s="8">
        <v>10</v>
      </c>
      <c r="K23" s="8">
        <v>71</v>
      </c>
      <c r="L23" s="8">
        <v>70</v>
      </c>
      <c r="M23" s="19">
        <f>F23/E23</f>
        <v>1.5789473684210527E-2</v>
      </c>
      <c r="N23" s="20">
        <f>G23/E23</f>
        <v>0.9263157894736842</v>
      </c>
      <c r="O23" s="20">
        <f>H23/E23</f>
        <v>4.2105263157894736E-2</v>
      </c>
      <c r="P23" s="20">
        <f>I23/E23</f>
        <v>1.5789473684210527E-2</v>
      </c>
      <c r="Q23" s="20">
        <f>J23/E23</f>
        <v>5.2631578947368418E-2</v>
      </c>
      <c r="R23" s="20">
        <f>K23/E23</f>
        <v>0.37368421052631579</v>
      </c>
      <c r="S23" s="20">
        <f>L23/E23</f>
        <v>0.36842105263157893</v>
      </c>
      <c r="T23" s="14" t="s">
        <v>169</v>
      </c>
      <c r="U23" s="14" t="s">
        <v>83</v>
      </c>
      <c r="V23" s="14" t="s">
        <v>894</v>
      </c>
      <c r="W23" s="14" t="s">
        <v>84</v>
      </c>
      <c r="X23" s="14" t="s">
        <v>85</v>
      </c>
      <c r="Y23" s="14" t="s">
        <v>86</v>
      </c>
      <c r="Z23" s="14" t="s">
        <v>789</v>
      </c>
    </row>
    <row r="24" spans="1:26" s="11" customFormat="1">
      <c r="A24" s="14" t="s">
        <v>738</v>
      </c>
      <c r="B24" s="14" t="s">
        <v>79</v>
      </c>
      <c r="C24" s="14" t="s">
        <v>87</v>
      </c>
      <c r="D24" s="16" t="s">
        <v>81</v>
      </c>
      <c r="E24" s="8">
        <v>328</v>
      </c>
      <c r="F24" s="8">
        <v>0</v>
      </c>
      <c r="G24" s="8">
        <v>288</v>
      </c>
      <c r="H24" s="8">
        <v>31</v>
      </c>
      <c r="I24" s="8">
        <v>9</v>
      </c>
      <c r="J24" s="8">
        <v>37</v>
      </c>
      <c r="K24" s="8">
        <v>102</v>
      </c>
      <c r="L24" s="8">
        <v>115</v>
      </c>
      <c r="M24" s="19">
        <f t="shared" ref="M24:M31" si="16">F24/E24</f>
        <v>0</v>
      </c>
      <c r="N24" s="20">
        <f t="shared" ref="N24:N32" si="17">G24/E24</f>
        <v>0.87804878048780488</v>
      </c>
      <c r="O24" s="20">
        <f t="shared" ref="O24:O32" si="18">H24/E24</f>
        <v>9.451219512195122E-2</v>
      </c>
      <c r="P24" s="20">
        <f t="shared" ref="P24:P32" si="19">I24/E24</f>
        <v>2.7439024390243903E-2</v>
      </c>
      <c r="Q24" s="20">
        <f t="shared" ref="Q24:Q32" si="20">J24/E24</f>
        <v>0.11280487804878049</v>
      </c>
      <c r="R24" s="20">
        <f t="shared" ref="R24:R32" si="21">K24/E24</f>
        <v>0.31097560975609756</v>
      </c>
      <c r="S24" s="20">
        <f t="shared" ref="S24:S32" si="22">L24/E24</f>
        <v>0.35060975609756095</v>
      </c>
      <c r="T24" s="14" t="s">
        <v>895</v>
      </c>
      <c r="U24" s="14" t="s">
        <v>163</v>
      </c>
      <c r="V24" s="14" t="s">
        <v>772</v>
      </c>
      <c r="W24" s="14" t="s">
        <v>84</v>
      </c>
      <c r="X24" s="14" t="s">
        <v>89</v>
      </c>
      <c r="Y24" s="14" t="s">
        <v>86</v>
      </c>
      <c r="Z24" s="14" t="s">
        <v>789</v>
      </c>
    </row>
    <row r="25" spans="1:26" s="11" customFormat="1">
      <c r="A25" s="14" t="s">
        <v>738</v>
      </c>
      <c r="B25" s="14" t="s">
        <v>79</v>
      </c>
      <c r="C25" s="14" t="s">
        <v>672</v>
      </c>
      <c r="D25" s="16" t="s">
        <v>81</v>
      </c>
      <c r="E25" s="8">
        <v>68</v>
      </c>
      <c r="F25" s="8">
        <v>2</v>
      </c>
      <c r="G25" s="8">
        <v>64</v>
      </c>
      <c r="H25" s="8">
        <v>1</v>
      </c>
      <c r="I25" s="8">
        <v>1</v>
      </c>
      <c r="J25" s="8">
        <v>0</v>
      </c>
      <c r="K25" s="8">
        <v>7</v>
      </c>
      <c r="L25" s="8">
        <v>42</v>
      </c>
      <c r="M25" s="19">
        <f t="shared" si="16"/>
        <v>2.9411764705882353E-2</v>
      </c>
      <c r="N25" s="20">
        <f t="shared" si="17"/>
        <v>0.94117647058823528</v>
      </c>
      <c r="O25" s="20">
        <f t="shared" si="18"/>
        <v>1.4705882352941176E-2</v>
      </c>
      <c r="P25" s="20">
        <f t="shared" si="19"/>
        <v>1.4705882352941176E-2</v>
      </c>
      <c r="Q25" s="20">
        <f t="shared" si="20"/>
        <v>0</v>
      </c>
      <c r="R25" s="20">
        <f t="shared" si="21"/>
        <v>0.10294117647058823</v>
      </c>
      <c r="S25" s="20">
        <f t="shared" si="22"/>
        <v>0.61764705882352944</v>
      </c>
      <c r="T25" s="14" t="s">
        <v>29</v>
      </c>
      <c r="U25" s="14" t="s">
        <v>101</v>
      </c>
      <c r="V25" s="14" t="s">
        <v>715</v>
      </c>
      <c r="W25" s="14" t="s">
        <v>84</v>
      </c>
      <c r="X25" s="14" t="s">
        <v>117</v>
      </c>
      <c r="Y25" s="14" t="s">
        <v>86</v>
      </c>
      <c r="Z25" s="14" t="s">
        <v>789</v>
      </c>
    </row>
    <row r="26" spans="1:26" s="11" customFormat="1">
      <c r="A26" s="14" t="s">
        <v>738</v>
      </c>
      <c r="B26" s="14" t="s">
        <v>79</v>
      </c>
      <c r="C26" s="14" t="s">
        <v>100</v>
      </c>
      <c r="D26" s="16" t="s">
        <v>81</v>
      </c>
      <c r="E26" s="8">
        <v>186</v>
      </c>
      <c r="F26" s="8">
        <v>1</v>
      </c>
      <c r="G26" s="8">
        <v>156</v>
      </c>
      <c r="H26" s="8">
        <v>15</v>
      </c>
      <c r="I26" s="8">
        <v>14</v>
      </c>
      <c r="J26" s="8">
        <v>18</v>
      </c>
      <c r="K26" s="8">
        <v>39</v>
      </c>
      <c r="L26" s="8">
        <v>99</v>
      </c>
      <c r="M26" s="19">
        <f t="shared" si="16"/>
        <v>5.3763440860215058E-3</v>
      </c>
      <c r="N26" s="20">
        <f t="shared" si="17"/>
        <v>0.83870967741935487</v>
      </c>
      <c r="O26" s="20">
        <f t="shared" si="18"/>
        <v>8.0645161290322578E-2</v>
      </c>
      <c r="P26" s="20">
        <f t="shared" si="19"/>
        <v>7.5268817204301078E-2</v>
      </c>
      <c r="Q26" s="20">
        <f t="shared" si="20"/>
        <v>9.6774193548387094E-2</v>
      </c>
      <c r="R26" s="20">
        <f t="shared" si="21"/>
        <v>0.20967741935483872</v>
      </c>
      <c r="S26" s="20">
        <f t="shared" si="22"/>
        <v>0.532258064516129</v>
      </c>
      <c r="T26" s="14" t="s">
        <v>183</v>
      </c>
      <c r="U26" s="14" t="s">
        <v>376</v>
      </c>
      <c r="V26" s="14" t="s">
        <v>695</v>
      </c>
      <c r="W26" s="14" t="s">
        <v>84</v>
      </c>
      <c r="X26" s="14" t="s">
        <v>103</v>
      </c>
      <c r="Y26" s="14" t="s">
        <v>86</v>
      </c>
      <c r="Z26" s="14" t="s">
        <v>789</v>
      </c>
    </row>
    <row r="27" spans="1:26" s="11" customFormat="1">
      <c r="A27" s="14" t="s">
        <v>738</v>
      </c>
      <c r="B27" s="14" t="s">
        <v>79</v>
      </c>
      <c r="C27" s="14" t="s">
        <v>104</v>
      </c>
      <c r="D27" s="16" t="s">
        <v>81</v>
      </c>
      <c r="E27" s="8">
        <v>34</v>
      </c>
      <c r="F27" s="8">
        <v>0</v>
      </c>
      <c r="G27" s="8">
        <v>30</v>
      </c>
      <c r="H27" s="8">
        <v>3</v>
      </c>
      <c r="I27" s="8">
        <v>1</v>
      </c>
      <c r="J27" s="8">
        <v>2</v>
      </c>
      <c r="K27" s="8">
        <v>15</v>
      </c>
      <c r="L27" s="8">
        <v>12</v>
      </c>
      <c r="M27" s="19">
        <f t="shared" si="16"/>
        <v>0</v>
      </c>
      <c r="N27" s="20">
        <f t="shared" si="17"/>
        <v>0.88235294117647056</v>
      </c>
      <c r="O27" s="20">
        <f t="shared" si="18"/>
        <v>8.8235294117647065E-2</v>
      </c>
      <c r="P27" s="20">
        <f t="shared" si="19"/>
        <v>2.9411764705882353E-2</v>
      </c>
      <c r="Q27" s="20">
        <f t="shared" si="20"/>
        <v>5.8823529411764705E-2</v>
      </c>
      <c r="R27" s="20">
        <f t="shared" si="21"/>
        <v>0.44117647058823528</v>
      </c>
      <c r="S27" s="20">
        <f t="shared" si="22"/>
        <v>0.35294117647058826</v>
      </c>
      <c r="T27" s="14" t="s">
        <v>372</v>
      </c>
      <c r="U27" s="14" t="s">
        <v>685</v>
      </c>
      <c r="V27" s="14" t="s">
        <v>159</v>
      </c>
      <c r="W27" s="14" t="s">
        <v>84</v>
      </c>
      <c r="X27" s="14" t="s">
        <v>105</v>
      </c>
      <c r="Y27" s="14" t="s">
        <v>86</v>
      </c>
      <c r="Z27" s="14" t="s">
        <v>789</v>
      </c>
    </row>
    <row r="28" spans="1:26" s="11" customFormat="1">
      <c r="A28" s="14" t="s">
        <v>738</v>
      </c>
      <c r="B28" s="14" t="s">
        <v>79</v>
      </c>
      <c r="C28" s="14" t="s">
        <v>673</v>
      </c>
      <c r="D28" s="16" t="s">
        <v>81</v>
      </c>
      <c r="E28" s="8">
        <v>15</v>
      </c>
      <c r="F28" s="8">
        <v>0</v>
      </c>
      <c r="G28" s="8">
        <v>11</v>
      </c>
      <c r="H28" s="8">
        <v>4</v>
      </c>
      <c r="I28" s="8">
        <v>0</v>
      </c>
      <c r="J28" s="8">
        <v>4</v>
      </c>
      <c r="K28" s="8">
        <v>5</v>
      </c>
      <c r="L28" s="8">
        <v>6</v>
      </c>
      <c r="M28" s="19">
        <f t="shared" si="16"/>
        <v>0</v>
      </c>
      <c r="N28" s="20">
        <f t="shared" si="17"/>
        <v>0.73333333333333328</v>
      </c>
      <c r="O28" s="20">
        <f t="shared" si="18"/>
        <v>0.26666666666666666</v>
      </c>
      <c r="P28" s="20">
        <f t="shared" si="19"/>
        <v>0</v>
      </c>
      <c r="Q28" s="20">
        <f t="shared" si="20"/>
        <v>0.26666666666666666</v>
      </c>
      <c r="R28" s="20">
        <f t="shared" si="21"/>
        <v>0.33333333333333331</v>
      </c>
      <c r="S28" s="20">
        <f t="shared" si="22"/>
        <v>0.4</v>
      </c>
      <c r="T28" s="14" t="s">
        <v>721</v>
      </c>
      <c r="U28" s="14" t="s">
        <v>99</v>
      </c>
      <c r="V28" s="14" t="s">
        <v>29</v>
      </c>
      <c r="W28" s="14" t="s">
        <v>84</v>
      </c>
      <c r="X28" s="14" t="s">
        <v>115</v>
      </c>
      <c r="Y28" s="14" t="s">
        <v>86</v>
      </c>
      <c r="Z28" s="14" t="s">
        <v>789</v>
      </c>
    </row>
    <row r="29" spans="1:26" s="11" customFormat="1">
      <c r="A29" s="14" t="s">
        <v>738</v>
      </c>
      <c r="B29" s="14" t="s">
        <v>79</v>
      </c>
      <c r="C29" s="14" t="s">
        <v>106</v>
      </c>
      <c r="D29" s="16" t="s">
        <v>81</v>
      </c>
      <c r="E29" s="8">
        <v>57</v>
      </c>
      <c r="F29" s="8">
        <v>4</v>
      </c>
      <c r="G29" s="8">
        <v>51</v>
      </c>
      <c r="H29" s="8">
        <v>2</v>
      </c>
      <c r="I29" s="8">
        <v>0</v>
      </c>
      <c r="J29" s="8">
        <v>1</v>
      </c>
      <c r="K29" s="8">
        <v>8</v>
      </c>
      <c r="L29" s="8">
        <v>29</v>
      </c>
      <c r="M29" s="19">
        <f t="shared" si="16"/>
        <v>7.0175438596491224E-2</v>
      </c>
      <c r="N29" s="20">
        <f t="shared" si="17"/>
        <v>0.89473684210526316</v>
      </c>
      <c r="O29" s="20">
        <f t="shared" si="18"/>
        <v>3.5087719298245612E-2</v>
      </c>
      <c r="P29" s="20">
        <f t="shared" si="19"/>
        <v>0</v>
      </c>
      <c r="Q29" s="20">
        <f t="shared" si="20"/>
        <v>1.7543859649122806E-2</v>
      </c>
      <c r="R29" s="20">
        <f t="shared" si="21"/>
        <v>0.14035087719298245</v>
      </c>
      <c r="S29" s="20">
        <f t="shared" si="22"/>
        <v>0.50877192982456143</v>
      </c>
      <c r="T29" s="14" t="s">
        <v>212</v>
      </c>
      <c r="U29" s="14" t="s">
        <v>142</v>
      </c>
      <c r="V29" s="14" t="s">
        <v>29</v>
      </c>
      <c r="W29" s="14" t="s">
        <v>84</v>
      </c>
      <c r="X29" s="14" t="s">
        <v>107</v>
      </c>
      <c r="Y29" s="14" t="s">
        <v>86</v>
      </c>
      <c r="Z29" s="14" t="s">
        <v>789</v>
      </c>
    </row>
    <row r="30" spans="1:26" s="11" customFormat="1">
      <c r="A30" s="14" t="s">
        <v>738</v>
      </c>
      <c r="B30" s="14" t="s">
        <v>79</v>
      </c>
      <c r="C30" s="14" t="s">
        <v>108</v>
      </c>
      <c r="D30" s="16" t="s">
        <v>81</v>
      </c>
      <c r="E30" s="8">
        <v>23</v>
      </c>
      <c r="F30" s="8">
        <v>0</v>
      </c>
      <c r="G30" s="8">
        <v>20</v>
      </c>
      <c r="H30" s="8">
        <v>2</v>
      </c>
      <c r="I30" s="8">
        <v>1</v>
      </c>
      <c r="J30" s="8">
        <v>2</v>
      </c>
      <c r="K30" s="8">
        <v>2</v>
      </c>
      <c r="L30" s="8">
        <v>13</v>
      </c>
      <c r="M30" s="19">
        <f t="shared" si="16"/>
        <v>0</v>
      </c>
      <c r="N30" s="20">
        <f t="shared" si="17"/>
        <v>0.86956521739130432</v>
      </c>
      <c r="O30" s="20">
        <f t="shared" si="18"/>
        <v>8.6956521739130432E-2</v>
      </c>
      <c r="P30" s="20">
        <f t="shared" si="19"/>
        <v>4.3478260869565216E-2</v>
      </c>
      <c r="Q30" s="20">
        <f t="shared" si="20"/>
        <v>8.6956521739130432E-2</v>
      </c>
      <c r="R30" s="20">
        <f t="shared" si="21"/>
        <v>8.6956521739130432E-2</v>
      </c>
      <c r="S30" s="20">
        <f t="shared" si="22"/>
        <v>0.56521739130434778</v>
      </c>
      <c r="T30" s="14" t="s">
        <v>543</v>
      </c>
      <c r="U30" s="14" t="s">
        <v>38</v>
      </c>
      <c r="V30" s="14" t="s">
        <v>215</v>
      </c>
      <c r="W30" s="14" t="s">
        <v>84</v>
      </c>
      <c r="X30" s="14" t="s">
        <v>111</v>
      </c>
      <c r="Y30" s="14" t="s">
        <v>86</v>
      </c>
      <c r="Z30" s="14" t="s">
        <v>789</v>
      </c>
    </row>
    <row r="31" spans="1:26" s="11" customFormat="1">
      <c r="A31" s="14" t="s">
        <v>738</v>
      </c>
      <c r="B31" s="14" t="s">
        <v>79</v>
      </c>
      <c r="C31" s="14" t="s">
        <v>112</v>
      </c>
      <c r="D31" s="16" t="s">
        <v>81</v>
      </c>
      <c r="E31" s="8">
        <v>18</v>
      </c>
      <c r="F31" s="8">
        <v>1</v>
      </c>
      <c r="G31" s="8">
        <v>14</v>
      </c>
      <c r="H31" s="8">
        <v>3</v>
      </c>
      <c r="I31" s="8">
        <v>0</v>
      </c>
      <c r="J31" s="8">
        <v>3</v>
      </c>
      <c r="K31" s="8">
        <v>5</v>
      </c>
      <c r="L31" s="8">
        <v>8</v>
      </c>
      <c r="M31" s="19">
        <f t="shared" si="16"/>
        <v>5.5555555555555552E-2</v>
      </c>
      <c r="N31" s="20">
        <f t="shared" si="17"/>
        <v>0.77777777777777779</v>
      </c>
      <c r="O31" s="20">
        <f t="shared" si="18"/>
        <v>0.16666666666666666</v>
      </c>
      <c r="P31" s="20">
        <f t="shared" si="19"/>
        <v>0</v>
      </c>
      <c r="Q31" s="20">
        <f t="shared" si="20"/>
        <v>0.16666666666666666</v>
      </c>
      <c r="R31" s="20">
        <f t="shared" si="21"/>
        <v>0.27777777777777779</v>
      </c>
      <c r="S31" s="20">
        <f t="shared" si="22"/>
        <v>0.44444444444444442</v>
      </c>
      <c r="T31" s="14" t="s">
        <v>297</v>
      </c>
      <c r="U31" s="14" t="s">
        <v>102</v>
      </c>
      <c r="V31" s="14" t="s">
        <v>29</v>
      </c>
      <c r="W31" s="14" t="s">
        <v>84</v>
      </c>
      <c r="X31" s="14" t="s">
        <v>115</v>
      </c>
      <c r="Y31" s="14" t="s">
        <v>86</v>
      </c>
      <c r="Z31" s="14" t="s">
        <v>789</v>
      </c>
    </row>
    <row r="32" spans="1:26" s="11" customFormat="1">
      <c r="A32" s="11">
        <v>2021</v>
      </c>
      <c r="B32" s="11" t="s">
        <v>783</v>
      </c>
      <c r="E32" s="11">
        <f>SUM(E23:E31)</f>
        <v>919</v>
      </c>
      <c r="F32" s="11">
        <f t="shared" ref="F32:L32" si="23">SUM(F23:F31)</f>
        <v>11</v>
      </c>
      <c r="G32" s="11">
        <f t="shared" si="23"/>
        <v>810</v>
      </c>
      <c r="H32" s="11">
        <f t="shared" si="23"/>
        <v>69</v>
      </c>
      <c r="I32" s="11">
        <f t="shared" si="23"/>
        <v>29</v>
      </c>
      <c r="J32" s="11">
        <f t="shared" si="23"/>
        <v>77</v>
      </c>
      <c r="K32" s="11">
        <f t="shared" si="23"/>
        <v>254</v>
      </c>
      <c r="L32" s="11">
        <f t="shared" si="23"/>
        <v>394</v>
      </c>
      <c r="N32" s="20">
        <f t="shared" si="17"/>
        <v>0.8813928182807399</v>
      </c>
      <c r="O32" s="20">
        <f t="shared" si="18"/>
        <v>7.5081610446137106E-2</v>
      </c>
      <c r="P32" s="20">
        <f t="shared" si="19"/>
        <v>3.1556039173014146E-2</v>
      </c>
      <c r="Q32" s="20">
        <f t="shared" si="20"/>
        <v>8.3786724700761692E-2</v>
      </c>
      <c r="R32" s="20">
        <f t="shared" si="21"/>
        <v>0.2763873775843308</v>
      </c>
      <c r="S32" s="20">
        <f t="shared" si="22"/>
        <v>0.42872687704026113</v>
      </c>
    </row>
    <row r="33" spans="1:26" s="13" customFormat="1" ht="5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6">
      <c r="A34" t="s">
        <v>714</v>
      </c>
      <c r="B34" t="s">
        <v>79</v>
      </c>
      <c r="C34" t="s">
        <v>80</v>
      </c>
      <c r="D34" t="s">
        <v>81</v>
      </c>
      <c r="E34">
        <v>113</v>
      </c>
      <c r="F34">
        <v>1</v>
      </c>
      <c r="G34">
        <v>104</v>
      </c>
      <c r="H34">
        <v>6</v>
      </c>
      <c r="I34">
        <v>2</v>
      </c>
      <c r="J34">
        <v>8</v>
      </c>
      <c r="K34">
        <v>41</v>
      </c>
      <c r="L34">
        <v>37</v>
      </c>
      <c r="M34" s="19">
        <f>F34/E34</f>
        <v>8.8495575221238937E-3</v>
      </c>
      <c r="N34" s="20">
        <f>G34/E34</f>
        <v>0.92035398230088494</v>
      </c>
      <c r="O34" s="20">
        <f>H34/E34</f>
        <v>5.3097345132743362E-2</v>
      </c>
      <c r="P34" s="20">
        <f>I34/E34</f>
        <v>1.7699115044247787E-2</v>
      </c>
      <c r="Q34" s="20">
        <f>J34/E34</f>
        <v>7.0796460176991149E-2</v>
      </c>
      <c r="R34" s="20">
        <f>K34/E34</f>
        <v>0.36283185840707965</v>
      </c>
      <c r="S34" s="20">
        <f>L34/E34</f>
        <v>0.32743362831858408</v>
      </c>
      <c r="T34">
        <v>7.08</v>
      </c>
      <c r="U34">
        <v>36</v>
      </c>
      <c r="V34">
        <v>1.77</v>
      </c>
      <c r="W34" t="s">
        <v>84</v>
      </c>
      <c r="X34" t="s">
        <v>85</v>
      </c>
      <c r="Y34" t="s">
        <v>86</v>
      </c>
      <c r="Z34" t="s">
        <v>790</v>
      </c>
    </row>
    <row r="35" spans="1:26">
      <c r="A35" t="s">
        <v>714</v>
      </c>
      <c r="B35" t="s">
        <v>79</v>
      </c>
      <c r="C35" t="s">
        <v>87</v>
      </c>
      <c r="D35" t="s">
        <v>81</v>
      </c>
      <c r="E35">
        <v>392</v>
      </c>
      <c r="F35">
        <v>2</v>
      </c>
      <c r="G35">
        <v>340</v>
      </c>
      <c r="H35">
        <v>36</v>
      </c>
      <c r="I35">
        <v>14</v>
      </c>
      <c r="J35">
        <v>44</v>
      </c>
      <c r="K35">
        <v>112</v>
      </c>
      <c r="L35">
        <v>146</v>
      </c>
      <c r="M35" s="19">
        <f t="shared" ref="M35:M44" si="24">F35/E35</f>
        <v>5.1020408163265302E-3</v>
      </c>
      <c r="N35" s="20">
        <f t="shared" ref="N35:N45" si="25">G35/E35</f>
        <v>0.86734693877551017</v>
      </c>
      <c r="O35" s="20">
        <f t="shared" ref="O35:O45" si="26">H35/E35</f>
        <v>9.1836734693877556E-2</v>
      </c>
      <c r="P35" s="20">
        <f t="shared" ref="P35:P45" si="27">I35/E35</f>
        <v>3.5714285714285712E-2</v>
      </c>
      <c r="Q35" s="20">
        <f t="shared" ref="Q35:Q45" si="28">J35/E35</f>
        <v>0.11224489795918367</v>
      </c>
      <c r="R35" s="20">
        <f t="shared" ref="R35:R45" si="29">K35/E35</f>
        <v>0.2857142857142857</v>
      </c>
      <c r="S35" s="20">
        <f t="shared" ref="S35:S45" si="30">L35/E35</f>
        <v>0.37244897959183676</v>
      </c>
      <c r="T35">
        <v>11.22</v>
      </c>
      <c r="U35">
        <v>29</v>
      </c>
      <c r="V35">
        <v>3.57</v>
      </c>
      <c r="W35" t="s">
        <v>84</v>
      </c>
      <c r="X35" t="s">
        <v>89</v>
      </c>
      <c r="Y35" t="s">
        <v>86</v>
      </c>
      <c r="Z35" t="s">
        <v>790</v>
      </c>
    </row>
    <row r="36" spans="1:26">
      <c r="A36" t="s">
        <v>714</v>
      </c>
      <c r="B36" t="s">
        <v>79</v>
      </c>
      <c r="C36" t="s">
        <v>90</v>
      </c>
      <c r="D36" t="s">
        <v>81</v>
      </c>
      <c r="E36">
        <v>83</v>
      </c>
      <c r="F36">
        <v>0</v>
      </c>
      <c r="G36">
        <v>77</v>
      </c>
      <c r="H36">
        <v>4</v>
      </c>
      <c r="I36">
        <v>2</v>
      </c>
      <c r="J36">
        <v>6</v>
      </c>
      <c r="K36">
        <v>41</v>
      </c>
      <c r="L36">
        <v>30</v>
      </c>
      <c r="M36" s="19">
        <f t="shared" si="24"/>
        <v>0</v>
      </c>
      <c r="N36" s="20">
        <f t="shared" si="25"/>
        <v>0.92771084337349397</v>
      </c>
      <c r="O36" s="20">
        <f t="shared" si="26"/>
        <v>4.8192771084337352E-2</v>
      </c>
      <c r="P36" s="20">
        <f t="shared" si="27"/>
        <v>2.4096385542168676E-2</v>
      </c>
      <c r="Q36" s="20">
        <f t="shared" si="28"/>
        <v>7.2289156626506021E-2</v>
      </c>
      <c r="R36" s="20">
        <f t="shared" si="29"/>
        <v>0.49397590361445781</v>
      </c>
      <c r="S36" s="20">
        <f t="shared" si="30"/>
        <v>0.36144578313253012</v>
      </c>
      <c r="T36">
        <v>7.23</v>
      </c>
      <c r="U36">
        <v>49</v>
      </c>
      <c r="V36">
        <v>2.41</v>
      </c>
      <c r="W36" t="s">
        <v>84</v>
      </c>
      <c r="X36" t="s">
        <v>95</v>
      </c>
      <c r="Y36" t="s">
        <v>86</v>
      </c>
      <c r="Z36" t="s">
        <v>790</v>
      </c>
    </row>
    <row r="37" spans="1:26">
      <c r="A37" t="s">
        <v>714</v>
      </c>
      <c r="B37" t="s">
        <v>79</v>
      </c>
      <c r="C37" t="s">
        <v>672</v>
      </c>
      <c r="D37" t="s">
        <v>81</v>
      </c>
      <c r="E37">
        <v>36</v>
      </c>
      <c r="F37">
        <v>0</v>
      </c>
      <c r="G37">
        <v>36</v>
      </c>
      <c r="H37">
        <v>0</v>
      </c>
      <c r="I37">
        <v>0</v>
      </c>
      <c r="J37">
        <v>0</v>
      </c>
      <c r="K37">
        <v>5</v>
      </c>
      <c r="L37">
        <v>25</v>
      </c>
      <c r="M37" s="19">
        <f t="shared" si="24"/>
        <v>0</v>
      </c>
      <c r="N37" s="20">
        <f t="shared" si="25"/>
        <v>1</v>
      </c>
      <c r="O37" s="20">
        <f t="shared" si="26"/>
        <v>0</v>
      </c>
      <c r="P37" s="20">
        <f t="shared" si="27"/>
        <v>0</v>
      </c>
      <c r="Q37" s="20">
        <f t="shared" si="28"/>
        <v>0</v>
      </c>
      <c r="R37" s="20">
        <f t="shared" si="29"/>
        <v>0.1388888888888889</v>
      </c>
      <c r="S37" s="20">
        <f t="shared" si="30"/>
        <v>0.69444444444444442</v>
      </c>
      <c r="T37">
        <v>0</v>
      </c>
      <c r="U37">
        <v>14</v>
      </c>
      <c r="V37">
        <v>0</v>
      </c>
      <c r="W37" t="s">
        <v>84</v>
      </c>
      <c r="X37" t="s">
        <v>117</v>
      </c>
      <c r="Y37" t="s">
        <v>86</v>
      </c>
      <c r="Z37" t="s">
        <v>790</v>
      </c>
    </row>
    <row r="38" spans="1:26">
      <c r="A38" t="s">
        <v>714</v>
      </c>
      <c r="B38" t="s">
        <v>79</v>
      </c>
      <c r="C38" t="s">
        <v>100</v>
      </c>
      <c r="D38" t="s">
        <v>81</v>
      </c>
      <c r="E38">
        <v>163</v>
      </c>
      <c r="F38">
        <v>5</v>
      </c>
      <c r="G38">
        <v>139</v>
      </c>
      <c r="H38">
        <v>12</v>
      </c>
      <c r="I38">
        <v>7</v>
      </c>
      <c r="J38">
        <v>14</v>
      </c>
      <c r="K38">
        <v>50</v>
      </c>
      <c r="L38">
        <v>66</v>
      </c>
      <c r="M38" s="19">
        <f t="shared" si="24"/>
        <v>3.0674846625766871E-2</v>
      </c>
      <c r="N38" s="20">
        <f t="shared" si="25"/>
        <v>0.85276073619631898</v>
      </c>
      <c r="O38" s="20">
        <f t="shared" si="26"/>
        <v>7.3619631901840496E-2</v>
      </c>
      <c r="P38" s="20">
        <f t="shared" si="27"/>
        <v>4.2944785276073622E-2</v>
      </c>
      <c r="Q38" s="20">
        <f t="shared" si="28"/>
        <v>8.5889570552147243E-2</v>
      </c>
      <c r="R38" s="20">
        <f t="shared" si="29"/>
        <v>0.30674846625766872</v>
      </c>
      <c r="S38" s="20">
        <f t="shared" si="30"/>
        <v>0.40490797546012269</v>
      </c>
      <c r="T38">
        <v>8.59</v>
      </c>
      <c r="U38">
        <v>31</v>
      </c>
      <c r="V38">
        <v>4.29</v>
      </c>
      <c r="W38" t="s">
        <v>84</v>
      </c>
      <c r="X38" t="s">
        <v>103</v>
      </c>
      <c r="Y38" t="s">
        <v>86</v>
      </c>
      <c r="Z38" t="s">
        <v>790</v>
      </c>
    </row>
    <row r="39" spans="1:26">
      <c r="A39" t="s">
        <v>714</v>
      </c>
      <c r="B39" t="s">
        <v>79</v>
      </c>
      <c r="C39" t="s">
        <v>104</v>
      </c>
      <c r="D39" t="s">
        <v>81</v>
      </c>
      <c r="E39">
        <v>37</v>
      </c>
      <c r="F39">
        <v>0</v>
      </c>
      <c r="G39">
        <v>34</v>
      </c>
      <c r="H39">
        <v>3</v>
      </c>
      <c r="I39">
        <v>0</v>
      </c>
      <c r="J39">
        <v>1</v>
      </c>
      <c r="K39">
        <v>16</v>
      </c>
      <c r="L39">
        <v>13</v>
      </c>
      <c r="M39" s="19">
        <f t="shared" si="24"/>
        <v>0</v>
      </c>
      <c r="N39" s="20">
        <f t="shared" si="25"/>
        <v>0.91891891891891897</v>
      </c>
      <c r="O39" s="20">
        <f t="shared" si="26"/>
        <v>8.1081081081081086E-2</v>
      </c>
      <c r="P39" s="20">
        <f t="shared" si="27"/>
        <v>0</v>
      </c>
      <c r="Q39" s="20">
        <f t="shared" si="28"/>
        <v>2.7027027027027029E-2</v>
      </c>
      <c r="R39" s="20">
        <f t="shared" si="29"/>
        <v>0.43243243243243246</v>
      </c>
      <c r="S39" s="20">
        <f t="shared" si="30"/>
        <v>0.35135135135135137</v>
      </c>
      <c r="T39">
        <v>2.7</v>
      </c>
      <c r="U39">
        <v>43</v>
      </c>
      <c r="V39">
        <v>0</v>
      </c>
      <c r="W39" t="s">
        <v>84</v>
      </c>
      <c r="X39" t="s">
        <v>105</v>
      </c>
      <c r="Y39" t="s">
        <v>86</v>
      </c>
      <c r="Z39" t="s">
        <v>790</v>
      </c>
    </row>
    <row r="40" spans="1:26">
      <c r="A40" t="s">
        <v>714</v>
      </c>
      <c r="B40" t="s">
        <v>79</v>
      </c>
      <c r="C40" t="s">
        <v>673</v>
      </c>
      <c r="D40" t="s">
        <v>81</v>
      </c>
      <c r="E40">
        <v>12</v>
      </c>
      <c r="F40">
        <v>0</v>
      </c>
      <c r="G40">
        <v>8</v>
      </c>
      <c r="H40">
        <v>4</v>
      </c>
      <c r="I40">
        <v>0</v>
      </c>
      <c r="J40">
        <v>2</v>
      </c>
      <c r="K40">
        <v>3</v>
      </c>
      <c r="L40">
        <v>7</v>
      </c>
      <c r="M40" s="19">
        <f t="shared" si="24"/>
        <v>0</v>
      </c>
      <c r="N40" s="20">
        <f t="shared" si="25"/>
        <v>0.66666666666666663</v>
      </c>
      <c r="O40" s="20">
        <f t="shared" si="26"/>
        <v>0.33333333333333331</v>
      </c>
      <c r="P40" s="20">
        <f t="shared" si="27"/>
        <v>0</v>
      </c>
      <c r="Q40" s="20">
        <f t="shared" si="28"/>
        <v>0.16666666666666666</v>
      </c>
      <c r="R40" s="20">
        <f t="shared" si="29"/>
        <v>0.25</v>
      </c>
      <c r="S40" s="20">
        <f t="shared" si="30"/>
        <v>0.58333333333333337</v>
      </c>
      <c r="T40">
        <v>16.670000000000002</v>
      </c>
      <c r="U40">
        <v>25</v>
      </c>
      <c r="V40">
        <v>0</v>
      </c>
      <c r="W40" t="s">
        <v>84</v>
      </c>
      <c r="X40" t="s">
        <v>115</v>
      </c>
      <c r="Y40" t="s">
        <v>86</v>
      </c>
      <c r="Z40" t="s">
        <v>790</v>
      </c>
    </row>
    <row r="41" spans="1:26">
      <c r="A41" t="s">
        <v>714</v>
      </c>
      <c r="B41" t="s">
        <v>79</v>
      </c>
      <c r="C41" t="s">
        <v>106</v>
      </c>
      <c r="D41" t="s">
        <v>81</v>
      </c>
      <c r="E41">
        <v>59</v>
      </c>
      <c r="F41">
        <v>1</v>
      </c>
      <c r="G41">
        <v>57</v>
      </c>
      <c r="H41">
        <v>1</v>
      </c>
      <c r="I41">
        <v>0</v>
      </c>
      <c r="J41">
        <v>1</v>
      </c>
      <c r="K41">
        <v>9</v>
      </c>
      <c r="L41">
        <v>33</v>
      </c>
      <c r="M41" s="19">
        <f t="shared" si="24"/>
        <v>1.6949152542372881E-2</v>
      </c>
      <c r="N41" s="20">
        <f t="shared" si="25"/>
        <v>0.96610169491525422</v>
      </c>
      <c r="O41" s="20">
        <f t="shared" si="26"/>
        <v>1.6949152542372881E-2</v>
      </c>
      <c r="P41" s="20">
        <f t="shared" si="27"/>
        <v>0</v>
      </c>
      <c r="Q41" s="20">
        <f t="shared" si="28"/>
        <v>1.6949152542372881E-2</v>
      </c>
      <c r="R41" s="20">
        <f t="shared" si="29"/>
        <v>0.15254237288135594</v>
      </c>
      <c r="S41" s="20">
        <f t="shared" si="30"/>
        <v>0.55932203389830504</v>
      </c>
      <c r="T41">
        <v>1.69</v>
      </c>
      <c r="U41">
        <v>15</v>
      </c>
      <c r="V41">
        <v>0</v>
      </c>
      <c r="W41" t="s">
        <v>84</v>
      </c>
      <c r="X41" t="s">
        <v>107</v>
      </c>
      <c r="Y41" t="s">
        <v>86</v>
      </c>
      <c r="Z41" t="s">
        <v>790</v>
      </c>
    </row>
    <row r="42" spans="1:26">
      <c r="A42" t="s">
        <v>714</v>
      </c>
      <c r="B42" t="s">
        <v>79</v>
      </c>
      <c r="C42" t="s">
        <v>108</v>
      </c>
      <c r="D42" t="s">
        <v>81</v>
      </c>
      <c r="E42">
        <v>22</v>
      </c>
      <c r="F42">
        <v>0</v>
      </c>
      <c r="G42">
        <v>17</v>
      </c>
      <c r="H42">
        <v>4</v>
      </c>
      <c r="I42">
        <v>1</v>
      </c>
      <c r="J42">
        <v>4</v>
      </c>
      <c r="K42">
        <v>2</v>
      </c>
      <c r="L42">
        <v>10</v>
      </c>
      <c r="M42" s="19">
        <f t="shared" si="24"/>
        <v>0</v>
      </c>
      <c r="N42" s="20">
        <f t="shared" si="25"/>
        <v>0.77272727272727271</v>
      </c>
      <c r="O42" s="20">
        <f t="shared" si="26"/>
        <v>0.18181818181818182</v>
      </c>
      <c r="P42" s="20">
        <f t="shared" si="27"/>
        <v>4.5454545454545456E-2</v>
      </c>
      <c r="Q42" s="20">
        <f t="shared" si="28"/>
        <v>0.18181818181818182</v>
      </c>
      <c r="R42" s="20">
        <f t="shared" si="29"/>
        <v>9.0909090909090912E-2</v>
      </c>
      <c r="S42" s="20">
        <f t="shared" si="30"/>
        <v>0.45454545454545453</v>
      </c>
      <c r="T42">
        <v>18.18</v>
      </c>
      <c r="U42">
        <v>9</v>
      </c>
      <c r="V42">
        <v>4.55</v>
      </c>
      <c r="W42" t="s">
        <v>84</v>
      </c>
      <c r="X42" t="s">
        <v>111</v>
      </c>
      <c r="Y42" t="s">
        <v>86</v>
      </c>
      <c r="Z42" t="s">
        <v>790</v>
      </c>
    </row>
    <row r="43" spans="1:26">
      <c r="A43" t="s">
        <v>714</v>
      </c>
      <c r="B43" t="s">
        <v>79</v>
      </c>
      <c r="C43" t="s">
        <v>112</v>
      </c>
      <c r="D43" t="s">
        <v>81</v>
      </c>
      <c r="E43">
        <v>26</v>
      </c>
      <c r="F43">
        <v>0</v>
      </c>
      <c r="G43">
        <v>23</v>
      </c>
      <c r="H43">
        <v>3</v>
      </c>
      <c r="I43">
        <v>0</v>
      </c>
      <c r="J43">
        <v>3</v>
      </c>
      <c r="K43">
        <v>5</v>
      </c>
      <c r="L43">
        <v>14</v>
      </c>
      <c r="M43" s="19">
        <f t="shared" si="24"/>
        <v>0</v>
      </c>
      <c r="N43" s="20">
        <f t="shared" si="25"/>
        <v>0.88461538461538458</v>
      </c>
      <c r="O43" s="20">
        <f t="shared" si="26"/>
        <v>0.11538461538461539</v>
      </c>
      <c r="P43" s="20">
        <f t="shared" si="27"/>
        <v>0</v>
      </c>
      <c r="Q43" s="20">
        <f t="shared" si="28"/>
        <v>0.11538461538461539</v>
      </c>
      <c r="R43" s="20">
        <f t="shared" si="29"/>
        <v>0.19230769230769232</v>
      </c>
      <c r="S43" s="20">
        <f t="shared" si="30"/>
        <v>0.53846153846153844</v>
      </c>
      <c r="T43">
        <v>11.54</v>
      </c>
      <c r="U43">
        <v>19</v>
      </c>
      <c r="V43">
        <v>0</v>
      </c>
      <c r="W43" t="s">
        <v>84</v>
      </c>
      <c r="X43" t="s">
        <v>115</v>
      </c>
      <c r="Y43" t="s">
        <v>86</v>
      </c>
      <c r="Z43" t="s">
        <v>790</v>
      </c>
    </row>
    <row r="44" spans="1:26">
      <c r="A44" t="s">
        <v>714</v>
      </c>
      <c r="B44" t="s">
        <v>79</v>
      </c>
      <c r="C44" t="s">
        <v>116</v>
      </c>
      <c r="D44" t="s">
        <v>81</v>
      </c>
      <c r="E44">
        <v>45</v>
      </c>
      <c r="F44">
        <v>0</v>
      </c>
      <c r="G44">
        <v>45</v>
      </c>
      <c r="H44">
        <v>0</v>
      </c>
      <c r="I44">
        <v>0</v>
      </c>
      <c r="J44">
        <v>0</v>
      </c>
      <c r="K44">
        <v>3</v>
      </c>
      <c r="L44">
        <v>37</v>
      </c>
      <c r="M44" s="19">
        <f t="shared" si="24"/>
        <v>0</v>
      </c>
      <c r="N44" s="20">
        <f t="shared" si="25"/>
        <v>1</v>
      </c>
      <c r="O44" s="20">
        <f t="shared" si="26"/>
        <v>0</v>
      </c>
      <c r="P44" s="20">
        <f t="shared" si="27"/>
        <v>0</v>
      </c>
      <c r="Q44" s="20">
        <f t="shared" si="28"/>
        <v>0</v>
      </c>
      <c r="R44" s="20">
        <f t="shared" si="29"/>
        <v>6.6666666666666666E-2</v>
      </c>
      <c r="S44" s="20">
        <f t="shared" si="30"/>
        <v>0.82222222222222219</v>
      </c>
      <c r="T44">
        <v>0</v>
      </c>
      <c r="U44">
        <v>7</v>
      </c>
      <c r="V44">
        <v>0</v>
      </c>
      <c r="W44" t="s">
        <v>84</v>
      </c>
      <c r="X44" t="s">
        <v>117</v>
      </c>
      <c r="Y44" t="s">
        <v>86</v>
      </c>
      <c r="Z44" t="s">
        <v>790</v>
      </c>
    </row>
    <row r="45" spans="1:26" s="11" customFormat="1">
      <c r="A45" s="11">
        <v>2022</v>
      </c>
      <c r="B45" s="11" t="s">
        <v>783</v>
      </c>
      <c r="E45" s="11">
        <f>SUM(E34:E44)</f>
        <v>988</v>
      </c>
      <c r="F45" s="11">
        <f t="shared" ref="F45:L45" si="31">SUM(F34:F44)</f>
        <v>9</v>
      </c>
      <c r="G45" s="11">
        <f t="shared" si="31"/>
        <v>880</v>
      </c>
      <c r="H45" s="11">
        <f t="shared" si="31"/>
        <v>73</v>
      </c>
      <c r="I45" s="11">
        <f t="shared" si="31"/>
        <v>26</v>
      </c>
      <c r="J45" s="11">
        <f t="shared" si="31"/>
        <v>83</v>
      </c>
      <c r="K45" s="11">
        <f t="shared" si="31"/>
        <v>287</v>
      </c>
      <c r="L45" s="11">
        <f t="shared" si="31"/>
        <v>418</v>
      </c>
      <c r="N45" s="20">
        <f t="shared" si="25"/>
        <v>0.89068825910931171</v>
      </c>
      <c r="O45" s="20">
        <f t="shared" si="26"/>
        <v>7.3886639676113364E-2</v>
      </c>
      <c r="P45" s="20">
        <f t="shared" si="27"/>
        <v>2.6315789473684209E-2</v>
      </c>
      <c r="Q45" s="20">
        <f t="shared" si="28"/>
        <v>8.4008097165991905E-2</v>
      </c>
      <c r="R45" s="20">
        <f t="shared" si="29"/>
        <v>0.29048582995951416</v>
      </c>
      <c r="S45" s="20">
        <f t="shared" si="30"/>
        <v>0.42307692307692307</v>
      </c>
    </row>
    <row r="46" spans="1:26" s="13" customFormat="1" ht="5.2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>
      <c r="A47" s="18" t="s">
        <v>669</v>
      </c>
      <c r="B47" s="18" t="s">
        <v>79</v>
      </c>
      <c r="C47" s="18" t="s">
        <v>80</v>
      </c>
      <c r="D47" s="18" t="s">
        <v>81</v>
      </c>
      <c r="E47" s="3">
        <v>80</v>
      </c>
      <c r="F47" s="3">
        <v>1</v>
      </c>
      <c r="G47" s="3">
        <v>74</v>
      </c>
      <c r="H47" s="3">
        <v>5</v>
      </c>
      <c r="I47" s="3">
        <v>0</v>
      </c>
      <c r="J47" s="3">
        <v>4</v>
      </c>
      <c r="K47" s="3">
        <v>26</v>
      </c>
      <c r="L47" s="3">
        <v>21</v>
      </c>
      <c r="M47" s="19">
        <f t="shared" ref="M47:M59" si="32">F47/E47</f>
        <v>1.2500000000000001E-2</v>
      </c>
      <c r="N47" s="20">
        <f t="shared" ref="N47:N59" si="33">G47/E47</f>
        <v>0.92500000000000004</v>
      </c>
      <c r="O47" s="20">
        <f t="shared" ref="O47:O59" si="34">H47/E47</f>
        <v>6.25E-2</v>
      </c>
      <c r="P47" s="20">
        <f t="shared" ref="P47:P59" si="35">I47/E47</f>
        <v>0</v>
      </c>
      <c r="Q47" s="20">
        <f t="shared" ref="Q47:Q59" si="36">J47/E47</f>
        <v>0.05</v>
      </c>
      <c r="R47" s="20">
        <f t="shared" ref="R47:R59" si="37">K47/E47</f>
        <v>0.32500000000000001</v>
      </c>
      <c r="S47" s="20">
        <f t="shared" ref="S47:S59" si="38">L47/E47</f>
        <v>0.26250000000000001</v>
      </c>
      <c r="T47" s="18" t="s">
        <v>29</v>
      </c>
      <c r="U47" s="18" t="s">
        <v>29</v>
      </c>
      <c r="V47" s="18" t="s">
        <v>29</v>
      </c>
      <c r="W47" s="18" t="s">
        <v>84</v>
      </c>
      <c r="X47" s="18" t="s">
        <v>85</v>
      </c>
      <c r="Y47" s="18" t="s">
        <v>86</v>
      </c>
      <c r="Z47" s="18" t="s">
        <v>791</v>
      </c>
    </row>
    <row r="48" spans="1:26">
      <c r="A48" s="18" t="s">
        <v>669</v>
      </c>
      <c r="B48" s="18" t="s">
        <v>79</v>
      </c>
      <c r="C48" s="18" t="s">
        <v>87</v>
      </c>
      <c r="D48" s="18" t="s">
        <v>81</v>
      </c>
      <c r="E48" s="3">
        <v>282</v>
      </c>
      <c r="F48" s="3">
        <v>0</v>
      </c>
      <c r="G48" s="3">
        <v>247</v>
      </c>
      <c r="H48" s="3">
        <v>26</v>
      </c>
      <c r="I48" s="3">
        <v>9</v>
      </c>
      <c r="J48" s="3">
        <v>29</v>
      </c>
      <c r="K48" s="3">
        <v>76</v>
      </c>
      <c r="L48" s="3">
        <v>99</v>
      </c>
      <c r="M48" s="19">
        <f t="shared" si="32"/>
        <v>0</v>
      </c>
      <c r="N48" s="20">
        <f t="shared" si="33"/>
        <v>0.87588652482269502</v>
      </c>
      <c r="O48" s="20">
        <f t="shared" si="34"/>
        <v>9.2198581560283682E-2</v>
      </c>
      <c r="P48" s="20">
        <f t="shared" si="35"/>
        <v>3.1914893617021274E-2</v>
      </c>
      <c r="Q48" s="20">
        <f t="shared" si="36"/>
        <v>0.10283687943262411</v>
      </c>
      <c r="R48" s="20">
        <f t="shared" si="37"/>
        <v>0.26950354609929078</v>
      </c>
      <c r="S48" s="20">
        <f t="shared" si="38"/>
        <v>0.35106382978723405</v>
      </c>
      <c r="T48" s="18" t="s">
        <v>29</v>
      </c>
      <c r="U48" s="18" t="s">
        <v>29</v>
      </c>
      <c r="V48" s="18" t="s">
        <v>896</v>
      </c>
      <c r="W48" s="18" t="s">
        <v>84</v>
      </c>
      <c r="X48" s="18" t="s">
        <v>89</v>
      </c>
      <c r="Y48" s="18" t="s">
        <v>86</v>
      </c>
      <c r="Z48" s="18" t="s">
        <v>791</v>
      </c>
    </row>
    <row r="49" spans="1:26">
      <c r="A49" s="18" t="s">
        <v>669</v>
      </c>
      <c r="B49" s="18" t="s">
        <v>79</v>
      </c>
      <c r="C49" s="18" t="s">
        <v>90</v>
      </c>
      <c r="D49" s="18" t="s">
        <v>81</v>
      </c>
      <c r="E49" s="3">
        <v>150</v>
      </c>
      <c r="F49" s="3">
        <v>0</v>
      </c>
      <c r="G49" s="3">
        <v>138</v>
      </c>
      <c r="H49" s="3">
        <v>8</v>
      </c>
      <c r="I49" s="3">
        <v>4</v>
      </c>
      <c r="J49" s="3">
        <v>9</v>
      </c>
      <c r="K49" s="3">
        <v>53</v>
      </c>
      <c r="L49" s="3">
        <v>53</v>
      </c>
      <c r="M49" s="19">
        <f t="shared" si="32"/>
        <v>0</v>
      </c>
      <c r="N49" s="20">
        <f t="shared" si="33"/>
        <v>0.92</v>
      </c>
      <c r="O49" s="20">
        <f t="shared" si="34"/>
        <v>5.3333333333333337E-2</v>
      </c>
      <c r="P49" s="20">
        <f t="shared" si="35"/>
        <v>2.6666666666666668E-2</v>
      </c>
      <c r="Q49" s="20">
        <f t="shared" si="36"/>
        <v>0.06</v>
      </c>
      <c r="R49" s="20">
        <f t="shared" si="37"/>
        <v>0.35333333333333333</v>
      </c>
      <c r="S49" s="20">
        <f t="shared" si="38"/>
        <v>0.35333333333333333</v>
      </c>
      <c r="T49" s="18" t="s">
        <v>29</v>
      </c>
      <c r="U49" s="18" t="s">
        <v>29</v>
      </c>
      <c r="V49" s="18" t="s">
        <v>474</v>
      </c>
      <c r="W49" s="18" t="s">
        <v>84</v>
      </c>
      <c r="X49" s="18" t="s">
        <v>95</v>
      </c>
      <c r="Y49" s="18" t="s">
        <v>86</v>
      </c>
      <c r="Z49" s="18" t="s">
        <v>791</v>
      </c>
    </row>
    <row r="50" spans="1:26">
      <c r="A50" s="18" t="s">
        <v>669</v>
      </c>
      <c r="B50" s="18" t="s">
        <v>79</v>
      </c>
      <c r="C50" s="18" t="s">
        <v>96</v>
      </c>
      <c r="D50" s="18" t="s">
        <v>81</v>
      </c>
      <c r="E50" s="3">
        <v>179</v>
      </c>
      <c r="F50" s="3">
        <v>1</v>
      </c>
      <c r="G50" s="3">
        <v>159</v>
      </c>
      <c r="H50" s="3">
        <v>13</v>
      </c>
      <c r="I50" s="3">
        <v>6</v>
      </c>
      <c r="J50" s="3">
        <v>17</v>
      </c>
      <c r="K50" s="3">
        <v>60</v>
      </c>
      <c r="L50" s="3">
        <v>64</v>
      </c>
      <c r="M50" s="19">
        <f t="shared" si="32"/>
        <v>5.5865921787709499E-3</v>
      </c>
      <c r="N50" s="20">
        <f t="shared" si="33"/>
        <v>0.88826815642458101</v>
      </c>
      <c r="O50" s="20">
        <f t="shared" si="34"/>
        <v>7.2625698324022353E-2</v>
      </c>
      <c r="P50" s="20">
        <f t="shared" si="35"/>
        <v>3.3519553072625698E-2</v>
      </c>
      <c r="Q50" s="20">
        <f t="shared" si="36"/>
        <v>9.4972067039106142E-2</v>
      </c>
      <c r="R50" s="20">
        <f t="shared" si="37"/>
        <v>0.33519553072625696</v>
      </c>
      <c r="S50" s="20">
        <f t="shared" si="38"/>
        <v>0.35754189944134079</v>
      </c>
      <c r="T50" s="18" t="s">
        <v>29</v>
      </c>
      <c r="U50" s="18" t="s">
        <v>29</v>
      </c>
      <c r="V50" s="18" t="s">
        <v>897</v>
      </c>
      <c r="W50" s="18" t="s">
        <v>84</v>
      </c>
      <c r="X50" s="18" t="s">
        <v>89</v>
      </c>
      <c r="Y50" s="18" t="s">
        <v>86</v>
      </c>
      <c r="Z50" s="18" t="s">
        <v>791</v>
      </c>
    </row>
    <row r="51" spans="1:26">
      <c r="A51" s="18" t="s">
        <v>669</v>
      </c>
      <c r="B51" s="18" t="s">
        <v>79</v>
      </c>
      <c r="C51" s="18" t="s">
        <v>672</v>
      </c>
      <c r="D51" s="18" t="s">
        <v>81</v>
      </c>
      <c r="E51" s="3">
        <v>12</v>
      </c>
      <c r="F51" s="3">
        <v>0</v>
      </c>
      <c r="G51" s="3">
        <v>12</v>
      </c>
      <c r="H51" s="3">
        <v>0</v>
      </c>
      <c r="I51" s="3">
        <v>0</v>
      </c>
      <c r="J51" s="3">
        <v>0</v>
      </c>
      <c r="K51" s="3">
        <v>2</v>
      </c>
      <c r="L51" s="3">
        <v>6</v>
      </c>
      <c r="M51" s="19">
        <f t="shared" si="32"/>
        <v>0</v>
      </c>
      <c r="N51" s="20">
        <f t="shared" si="33"/>
        <v>1</v>
      </c>
      <c r="O51" s="20">
        <f t="shared" si="34"/>
        <v>0</v>
      </c>
      <c r="P51" s="20">
        <f t="shared" si="35"/>
        <v>0</v>
      </c>
      <c r="Q51" s="20">
        <f t="shared" si="36"/>
        <v>0</v>
      </c>
      <c r="R51" s="20">
        <f t="shared" si="37"/>
        <v>0.16666666666666666</v>
      </c>
      <c r="S51" s="20">
        <f t="shared" si="38"/>
        <v>0.5</v>
      </c>
      <c r="T51" s="18" t="s">
        <v>29</v>
      </c>
      <c r="U51" s="18" t="s">
        <v>29</v>
      </c>
      <c r="V51" s="18" t="s">
        <v>29</v>
      </c>
      <c r="W51" s="18" t="s">
        <v>84</v>
      </c>
      <c r="X51" s="18" t="s">
        <v>117</v>
      </c>
      <c r="Y51" s="18" t="s">
        <v>86</v>
      </c>
      <c r="Z51" s="18" t="s">
        <v>791</v>
      </c>
    </row>
    <row r="52" spans="1:26">
      <c r="A52" s="18" t="s">
        <v>669</v>
      </c>
      <c r="B52" s="18" t="s">
        <v>79</v>
      </c>
      <c r="C52" s="18" t="s">
        <v>100</v>
      </c>
      <c r="D52" s="18" t="s">
        <v>81</v>
      </c>
      <c r="E52" s="3">
        <v>168</v>
      </c>
      <c r="F52" s="3">
        <v>2</v>
      </c>
      <c r="G52" s="3">
        <v>141</v>
      </c>
      <c r="H52" s="3">
        <v>19</v>
      </c>
      <c r="I52" s="3">
        <v>6</v>
      </c>
      <c r="J52" s="3">
        <v>18</v>
      </c>
      <c r="K52" s="3">
        <v>48</v>
      </c>
      <c r="L52" s="3">
        <v>74</v>
      </c>
      <c r="M52" s="19">
        <f t="shared" si="32"/>
        <v>1.1904761904761904E-2</v>
      </c>
      <c r="N52" s="20">
        <f t="shared" si="33"/>
        <v>0.8392857142857143</v>
      </c>
      <c r="O52" s="20">
        <f t="shared" si="34"/>
        <v>0.1130952380952381</v>
      </c>
      <c r="P52" s="20">
        <f t="shared" si="35"/>
        <v>3.5714285714285712E-2</v>
      </c>
      <c r="Q52" s="20">
        <f t="shared" si="36"/>
        <v>0.10714285714285714</v>
      </c>
      <c r="R52" s="20">
        <f t="shared" si="37"/>
        <v>0.2857142857142857</v>
      </c>
      <c r="S52" s="20">
        <f t="shared" si="38"/>
        <v>0.44047619047619047</v>
      </c>
      <c r="T52" s="18" t="s">
        <v>29</v>
      </c>
      <c r="U52" s="18" t="s">
        <v>29</v>
      </c>
      <c r="V52" s="18" t="s">
        <v>441</v>
      </c>
      <c r="W52" s="18" t="s">
        <v>84</v>
      </c>
      <c r="X52" s="18" t="s">
        <v>103</v>
      </c>
      <c r="Y52" s="18" t="s">
        <v>86</v>
      </c>
      <c r="Z52" s="18" t="s">
        <v>791</v>
      </c>
    </row>
    <row r="53" spans="1:26">
      <c r="A53" s="18" t="s">
        <v>669</v>
      </c>
      <c r="B53" s="18" t="s">
        <v>79</v>
      </c>
      <c r="C53" s="18" t="s">
        <v>104</v>
      </c>
      <c r="D53" s="18" t="s">
        <v>81</v>
      </c>
      <c r="E53" s="3">
        <v>33</v>
      </c>
      <c r="F53" s="3">
        <v>0</v>
      </c>
      <c r="G53" s="3">
        <v>27</v>
      </c>
      <c r="H53" s="3">
        <v>6</v>
      </c>
      <c r="I53" s="3">
        <v>0</v>
      </c>
      <c r="J53" s="3">
        <v>3</v>
      </c>
      <c r="K53" s="3">
        <v>15</v>
      </c>
      <c r="L53" s="3">
        <v>8</v>
      </c>
      <c r="M53" s="19">
        <f t="shared" si="32"/>
        <v>0</v>
      </c>
      <c r="N53" s="20">
        <f t="shared" si="33"/>
        <v>0.81818181818181823</v>
      </c>
      <c r="O53" s="20">
        <f t="shared" si="34"/>
        <v>0.18181818181818182</v>
      </c>
      <c r="P53" s="20">
        <f t="shared" si="35"/>
        <v>0</v>
      </c>
      <c r="Q53" s="20">
        <f t="shared" si="36"/>
        <v>9.0909090909090912E-2</v>
      </c>
      <c r="R53" s="20">
        <f t="shared" si="37"/>
        <v>0.45454545454545453</v>
      </c>
      <c r="S53" s="20">
        <f t="shared" si="38"/>
        <v>0.24242424242424243</v>
      </c>
      <c r="T53" s="18" t="s">
        <v>29</v>
      </c>
      <c r="U53" s="18" t="s">
        <v>29</v>
      </c>
      <c r="V53" s="18" t="s">
        <v>29</v>
      </c>
      <c r="W53" s="18" t="s">
        <v>84</v>
      </c>
      <c r="X53" s="18" t="s">
        <v>105</v>
      </c>
      <c r="Y53" s="18" t="s">
        <v>86</v>
      </c>
      <c r="Z53" s="18" t="s">
        <v>791</v>
      </c>
    </row>
    <row r="54" spans="1:26">
      <c r="A54" s="18" t="s">
        <v>669</v>
      </c>
      <c r="B54" s="18" t="s">
        <v>79</v>
      </c>
      <c r="C54" s="18" t="s">
        <v>673</v>
      </c>
      <c r="D54" s="18" t="s">
        <v>81</v>
      </c>
      <c r="E54" s="3">
        <v>8</v>
      </c>
      <c r="F54" s="3">
        <v>0</v>
      </c>
      <c r="G54" s="3">
        <v>4</v>
      </c>
      <c r="H54" s="3">
        <v>3</v>
      </c>
      <c r="I54" s="3">
        <v>1</v>
      </c>
      <c r="J54" s="3">
        <v>3</v>
      </c>
      <c r="K54" s="3">
        <v>3</v>
      </c>
      <c r="L54" s="3">
        <v>1</v>
      </c>
      <c r="M54" s="19">
        <f t="shared" si="32"/>
        <v>0</v>
      </c>
      <c r="N54" s="20">
        <f t="shared" si="33"/>
        <v>0.5</v>
      </c>
      <c r="O54" s="20">
        <f t="shared" si="34"/>
        <v>0.375</v>
      </c>
      <c r="P54" s="20">
        <f t="shared" si="35"/>
        <v>0.125</v>
      </c>
      <c r="Q54" s="20">
        <f t="shared" si="36"/>
        <v>0.375</v>
      </c>
      <c r="R54" s="20">
        <f t="shared" si="37"/>
        <v>0.375</v>
      </c>
      <c r="S54" s="20">
        <f t="shared" si="38"/>
        <v>0.125</v>
      </c>
      <c r="T54" s="18" t="s">
        <v>29</v>
      </c>
      <c r="U54" s="18" t="s">
        <v>29</v>
      </c>
      <c r="V54" s="18" t="s">
        <v>225</v>
      </c>
      <c r="W54" s="18" t="s">
        <v>84</v>
      </c>
      <c r="X54" s="18" t="s">
        <v>115</v>
      </c>
      <c r="Y54" s="18" t="s">
        <v>86</v>
      </c>
      <c r="Z54" s="18" t="s">
        <v>791</v>
      </c>
    </row>
    <row r="55" spans="1:26">
      <c r="A55" s="18" t="s">
        <v>669</v>
      </c>
      <c r="B55" s="18" t="s">
        <v>79</v>
      </c>
      <c r="C55" s="18" t="s">
        <v>106</v>
      </c>
      <c r="D55" s="18" t="s">
        <v>81</v>
      </c>
      <c r="E55" s="3">
        <v>66</v>
      </c>
      <c r="F55" s="3">
        <v>0</v>
      </c>
      <c r="G55" s="3">
        <v>62</v>
      </c>
      <c r="H55" s="3">
        <v>3</v>
      </c>
      <c r="I55" s="3">
        <v>1</v>
      </c>
      <c r="J55" s="3">
        <v>3</v>
      </c>
      <c r="K55" s="3">
        <v>6</v>
      </c>
      <c r="L55" s="3">
        <v>44</v>
      </c>
      <c r="M55" s="19">
        <f t="shared" si="32"/>
        <v>0</v>
      </c>
      <c r="N55" s="20">
        <f t="shared" si="33"/>
        <v>0.93939393939393945</v>
      </c>
      <c r="O55" s="20">
        <f t="shared" si="34"/>
        <v>4.5454545454545456E-2</v>
      </c>
      <c r="P55" s="20">
        <f t="shared" si="35"/>
        <v>1.5151515151515152E-2</v>
      </c>
      <c r="Q55" s="20">
        <f t="shared" si="36"/>
        <v>4.5454545454545456E-2</v>
      </c>
      <c r="R55" s="20">
        <f t="shared" si="37"/>
        <v>9.0909090909090912E-2</v>
      </c>
      <c r="S55" s="20">
        <f t="shared" si="38"/>
        <v>0.66666666666666663</v>
      </c>
      <c r="T55" s="18" t="s">
        <v>29</v>
      </c>
      <c r="U55" s="18" t="s">
        <v>29</v>
      </c>
      <c r="V55" s="18" t="s">
        <v>684</v>
      </c>
      <c r="W55" s="18" t="s">
        <v>84</v>
      </c>
      <c r="X55" s="18" t="s">
        <v>107</v>
      </c>
      <c r="Y55" s="18" t="s">
        <v>86</v>
      </c>
      <c r="Z55" s="18" t="s">
        <v>791</v>
      </c>
    </row>
    <row r="56" spans="1:26">
      <c r="A56" s="18" t="s">
        <v>669</v>
      </c>
      <c r="B56" s="18" t="s">
        <v>79</v>
      </c>
      <c r="C56" s="18" t="s">
        <v>108</v>
      </c>
      <c r="D56" s="18" t="s">
        <v>81</v>
      </c>
      <c r="E56" s="3">
        <v>15</v>
      </c>
      <c r="F56" s="3">
        <v>0</v>
      </c>
      <c r="G56" s="3">
        <v>13</v>
      </c>
      <c r="H56" s="3">
        <v>2</v>
      </c>
      <c r="I56" s="3">
        <v>0</v>
      </c>
      <c r="J56" s="3">
        <v>2</v>
      </c>
      <c r="K56" s="3">
        <v>2</v>
      </c>
      <c r="L56" s="3">
        <v>10</v>
      </c>
      <c r="M56" s="19">
        <f t="shared" si="32"/>
        <v>0</v>
      </c>
      <c r="N56" s="20">
        <f t="shared" si="33"/>
        <v>0.8666666666666667</v>
      </c>
      <c r="O56" s="20">
        <f t="shared" si="34"/>
        <v>0.13333333333333333</v>
      </c>
      <c r="P56" s="20">
        <f t="shared" si="35"/>
        <v>0</v>
      </c>
      <c r="Q56" s="20">
        <f t="shared" si="36"/>
        <v>0.13333333333333333</v>
      </c>
      <c r="R56" s="20">
        <f t="shared" si="37"/>
        <v>0.13333333333333333</v>
      </c>
      <c r="S56" s="20">
        <f t="shared" si="38"/>
        <v>0.66666666666666663</v>
      </c>
      <c r="T56" s="18" t="s">
        <v>29</v>
      </c>
      <c r="U56" s="18" t="s">
        <v>29</v>
      </c>
      <c r="V56" s="18" t="s">
        <v>29</v>
      </c>
      <c r="W56" s="18" t="s">
        <v>84</v>
      </c>
      <c r="X56" s="18" t="s">
        <v>111</v>
      </c>
      <c r="Y56" s="18" t="s">
        <v>86</v>
      </c>
      <c r="Z56" s="18" t="s">
        <v>791</v>
      </c>
    </row>
    <row r="57" spans="1:26">
      <c r="A57" s="18" t="s">
        <v>669</v>
      </c>
      <c r="B57" s="18" t="s">
        <v>79</v>
      </c>
      <c r="C57" s="18" t="s">
        <v>112</v>
      </c>
      <c r="D57" s="18" t="s">
        <v>81</v>
      </c>
      <c r="E57" s="3">
        <v>32</v>
      </c>
      <c r="F57" s="3">
        <v>1</v>
      </c>
      <c r="G57" s="3">
        <v>26</v>
      </c>
      <c r="H57" s="3">
        <v>5</v>
      </c>
      <c r="I57" s="3">
        <v>0</v>
      </c>
      <c r="J57" s="3">
        <v>5</v>
      </c>
      <c r="K57" s="3">
        <v>4</v>
      </c>
      <c r="L57" s="3">
        <v>17</v>
      </c>
      <c r="M57" s="19">
        <f t="shared" si="32"/>
        <v>3.125E-2</v>
      </c>
      <c r="N57" s="20">
        <f t="shared" si="33"/>
        <v>0.8125</v>
      </c>
      <c r="O57" s="20">
        <f t="shared" si="34"/>
        <v>0.15625</v>
      </c>
      <c r="P57" s="20">
        <f t="shared" si="35"/>
        <v>0</v>
      </c>
      <c r="Q57" s="20">
        <f t="shared" si="36"/>
        <v>0.15625</v>
      </c>
      <c r="R57" s="20">
        <f t="shared" si="37"/>
        <v>0.125</v>
      </c>
      <c r="S57" s="20">
        <f t="shared" si="38"/>
        <v>0.53125</v>
      </c>
      <c r="T57" s="18" t="s">
        <v>29</v>
      </c>
      <c r="U57" s="18" t="s">
        <v>29</v>
      </c>
      <c r="V57" s="18" t="s">
        <v>29</v>
      </c>
      <c r="W57" s="18" t="s">
        <v>84</v>
      </c>
      <c r="X57" s="18" t="s">
        <v>115</v>
      </c>
      <c r="Y57" s="18" t="s">
        <v>86</v>
      </c>
      <c r="Z57" s="18" t="s">
        <v>791</v>
      </c>
    </row>
    <row r="58" spans="1:26">
      <c r="A58" s="18" t="s">
        <v>669</v>
      </c>
      <c r="B58" s="18" t="s">
        <v>79</v>
      </c>
      <c r="C58" s="18" t="s">
        <v>116</v>
      </c>
      <c r="D58" s="18" t="s">
        <v>81</v>
      </c>
      <c r="E58" s="3">
        <v>84</v>
      </c>
      <c r="F58" s="3">
        <v>0</v>
      </c>
      <c r="G58" s="3">
        <v>84</v>
      </c>
      <c r="H58" s="3">
        <v>0</v>
      </c>
      <c r="I58" s="3">
        <v>0</v>
      </c>
      <c r="J58" s="3">
        <v>0</v>
      </c>
      <c r="K58" s="3">
        <v>3</v>
      </c>
      <c r="L58" s="3">
        <v>42</v>
      </c>
      <c r="M58" s="19">
        <f t="shared" si="32"/>
        <v>0</v>
      </c>
      <c r="N58" s="20">
        <f t="shared" si="33"/>
        <v>1</v>
      </c>
      <c r="O58" s="20">
        <f t="shared" si="34"/>
        <v>0</v>
      </c>
      <c r="P58" s="20">
        <f t="shared" si="35"/>
        <v>0</v>
      </c>
      <c r="Q58" s="20">
        <f t="shared" si="36"/>
        <v>0</v>
      </c>
      <c r="R58" s="20">
        <f t="shared" si="37"/>
        <v>3.5714285714285712E-2</v>
      </c>
      <c r="S58" s="20">
        <f t="shared" si="38"/>
        <v>0.5</v>
      </c>
      <c r="T58" s="18" t="s">
        <v>29</v>
      </c>
      <c r="U58" s="18" t="s">
        <v>29</v>
      </c>
      <c r="V58" s="18" t="s">
        <v>29</v>
      </c>
      <c r="W58" s="18" t="s">
        <v>84</v>
      </c>
      <c r="X58" s="18" t="s">
        <v>117</v>
      </c>
      <c r="Y58" s="18" t="s">
        <v>86</v>
      </c>
      <c r="Z58" s="18" t="s">
        <v>791</v>
      </c>
    </row>
    <row r="59" spans="1:26">
      <c r="A59" s="18" t="s">
        <v>669</v>
      </c>
      <c r="B59" s="18" t="s">
        <v>79</v>
      </c>
      <c r="C59" s="18" t="s">
        <v>118</v>
      </c>
      <c r="D59" s="18" t="s">
        <v>81</v>
      </c>
      <c r="E59" s="3">
        <v>34</v>
      </c>
      <c r="F59" s="3">
        <v>0</v>
      </c>
      <c r="G59" s="3">
        <v>31</v>
      </c>
      <c r="H59" s="3">
        <v>1</v>
      </c>
      <c r="I59" s="3">
        <v>2</v>
      </c>
      <c r="J59" s="3">
        <v>2</v>
      </c>
      <c r="K59" s="3">
        <v>4</v>
      </c>
      <c r="L59" s="3">
        <v>16</v>
      </c>
      <c r="M59" s="19">
        <f t="shared" si="32"/>
        <v>0</v>
      </c>
      <c r="N59" s="20">
        <f t="shared" si="33"/>
        <v>0.91176470588235292</v>
      </c>
      <c r="O59" s="20">
        <f t="shared" si="34"/>
        <v>2.9411764705882353E-2</v>
      </c>
      <c r="P59" s="20">
        <f t="shared" si="35"/>
        <v>5.8823529411764705E-2</v>
      </c>
      <c r="Q59" s="20">
        <f t="shared" si="36"/>
        <v>5.8823529411764705E-2</v>
      </c>
      <c r="R59" s="20">
        <f t="shared" si="37"/>
        <v>0.11764705882352941</v>
      </c>
      <c r="S59" s="20">
        <f t="shared" si="38"/>
        <v>0.47058823529411764</v>
      </c>
      <c r="T59" s="18" t="s">
        <v>29</v>
      </c>
      <c r="U59" s="18" t="s">
        <v>29</v>
      </c>
      <c r="V59" s="18" t="s">
        <v>372</v>
      </c>
      <c r="W59" s="18" t="s">
        <v>84</v>
      </c>
      <c r="X59" s="18" t="s">
        <v>119</v>
      </c>
      <c r="Y59" s="18" t="s">
        <v>86</v>
      </c>
      <c r="Z59" s="18" t="s">
        <v>791</v>
      </c>
    </row>
    <row r="60" spans="1:26">
      <c r="A60" s="17" t="s">
        <v>793</v>
      </c>
      <c r="B60" s="18"/>
      <c r="C60" s="18"/>
      <c r="D60" s="18"/>
      <c r="E60" s="3">
        <f t="shared" ref="E60:L60" si="39">SUM(E47:E59)</f>
        <v>1143</v>
      </c>
      <c r="F60" s="3">
        <f t="shared" si="39"/>
        <v>5</v>
      </c>
      <c r="G60" s="3">
        <f t="shared" si="39"/>
        <v>1018</v>
      </c>
      <c r="H60" s="3">
        <f t="shared" si="39"/>
        <v>91</v>
      </c>
      <c r="I60" s="3">
        <f t="shared" si="39"/>
        <v>29</v>
      </c>
      <c r="J60" s="3">
        <f t="shared" si="39"/>
        <v>95</v>
      </c>
      <c r="K60" s="3">
        <f t="shared" si="39"/>
        <v>302</v>
      </c>
      <c r="L60" s="3">
        <f t="shared" si="39"/>
        <v>455</v>
      </c>
      <c r="M60" s="19">
        <f>F60/E60</f>
        <v>4.3744531933508314E-3</v>
      </c>
      <c r="N60" s="20">
        <f>G60/E60</f>
        <v>0.89063867016622922</v>
      </c>
      <c r="O60" s="20">
        <f>H60/E60</f>
        <v>7.9615048118985121E-2</v>
      </c>
      <c r="P60" s="20">
        <f>I60/E60</f>
        <v>2.5371828521434821E-2</v>
      </c>
      <c r="Q60" s="20">
        <f>J60/E60</f>
        <v>8.3114610673665795E-2</v>
      </c>
      <c r="R60" s="20">
        <f>K60/E60</f>
        <v>0.26421697287839019</v>
      </c>
      <c r="S60" s="20">
        <f>L60/E60</f>
        <v>0.39807524059492566</v>
      </c>
      <c r="T60" s="18"/>
      <c r="U60" s="18"/>
      <c r="V60" s="18"/>
      <c r="W60" s="18"/>
      <c r="Y60" s="18"/>
      <c r="Z60" s="18"/>
    </row>
    <row r="61" spans="1:26" s="13" customFormat="1" ht="5.2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>
      <c r="A62" s="2" t="s">
        <v>25</v>
      </c>
      <c r="B62" s="2" t="s">
        <v>79</v>
      </c>
      <c r="C62" s="2" t="s">
        <v>80</v>
      </c>
      <c r="D62" s="2" t="s">
        <v>81</v>
      </c>
      <c r="E62" s="3">
        <v>63</v>
      </c>
      <c r="F62" s="3">
        <v>0</v>
      </c>
      <c r="G62" s="3">
        <v>57</v>
      </c>
      <c r="H62" s="3">
        <v>5</v>
      </c>
      <c r="I62" s="3">
        <v>1</v>
      </c>
      <c r="J62" s="3">
        <v>5</v>
      </c>
      <c r="K62" s="3">
        <v>23</v>
      </c>
      <c r="L62" s="3">
        <v>13</v>
      </c>
      <c r="M62" s="6">
        <f t="shared" ref="M62:P73" si="40">F62/$E62</f>
        <v>0</v>
      </c>
      <c r="N62" s="6">
        <f t="shared" si="40"/>
        <v>0.90476190476190477</v>
      </c>
      <c r="O62" s="6">
        <f t="shared" si="40"/>
        <v>7.9365079365079361E-2</v>
      </c>
      <c r="P62" s="6">
        <f t="shared" si="40"/>
        <v>1.5873015873015872E-2</v>
      </c>
      <c r="Q62" s="6">
        <f t="shared" ref="Q62:Q73" si="41">J62/E62</f>
        <v>7.9365079365079361E-2</v>
      </c>
      <c r="R62" s="6">
        <f t="shared" ref="R62:R73" si="42">K62/E62</f>
        <v>0.36507936507936506</v>
      </c>
      <c r="S62" s="6">
        <f t="shared" ref="S62:S73" si="43">L62/E62</f>
        <v>0.20634920634920634</v>
      </c>
      <c r="T62" s="2" t="s">
        <v>84</v>
      </c>
      <c r="U62" s="2" t="s">
        <v>85</v>
      </c>
      <c r="V62" s="2" t="s">
        <v>86</v>
      </c>
      <c r="W62" s="2" t="s">
        <v>35</v>
      </c>
    </row>
    <row r="63" spans="1:26">
      <c r="A63" s="2" t="s">
        <v>25</v>
      </c>
      <c r="B63" s="2" t="s">
        <v>79</v>
      </c>
      <c r="C63" s="2" t="s">
        <v>87</v>
      </c>
      <c r="D63" s="2" t="s">
        <v>81</v>
      </c>
      <c r="E63" s="3">
        <v>223</v>
      </c>
      <c r="F63" s="3">
        <v>0</v>
      </c>
      <c r="G63" s="3">
        <v>199</v>
      </c>
      <c r="H63" s="3">
        <v>20</v>
      </c>
      <c r="I63" s="3">
        <v>4</v>
      </c>
      <c r="J63" s="3">
        <v>20</v>
      </c>
      <c r="K63" s="3">
        <v>71</v>
      </c>
      <c r="L63" s="3">
        <v>77</v>
      </c>
      <c r="M63" s="6">
        <f t="shared" si="40"/>
        <v>0</v>
      </c>
      <c r="N63" s="6">
        <f t="shared" si="40"/>
        <v>0.8923766816143498</v>
      </c>
      <c r="O63" s="6">
        <f t="shared" si="40"/>
        <v>8.9686098654708515E-2</v>
      </c>
      <c r="P63" s="6">
        <f t="shared" si="40"/>
        <v>1.7937219730941704E-2</v>
      </c>
      <c r="Q63" s="6">
        <f t="shared" si="41"/>
        <v>8.9686098654708515E-2</v>
      </c>
      <c r="R63" s="6">
        <f t="shared" si="42"/>
        <v>0.31838565022421522</v>
      </c>
      <c r="S63" s="6">
        <f t="shared" si="43"/>
        <v>0.3452914798206278</v>
      </c>
      <c r="T63" s="2" t="s">
        <v>84</v>
      </c>
      <c r="U63" s="2" t="s">
        <v>89</v>
      </c>
      <c r="V63" s="2" t="s">
        <v>86</v>
      </c>
      <c r="W63" s="2" t="s">
        <v>35</v>
      </c>
    </row>
    <row r="64" spans="1:26">
      <c r="A64" s="2" t="s">
        <v>25</v>
      </c>
      <c r="B64" s="2" t="s">
        <v>79</v>
      </c>
      <c r="C64" s="2" t="s">
        <v>90</v>
      </c>
      <c r="D64" s="2" t="s">
        <v>81</v>
      </c>
      <c r="E64" s="3">
        <v>218</v>
      </c>
      <c r="F64" s="3">
        <v>0</v>
      </c>
      <c r="G64" s="3">
        <v>203</v>
      </c>
      <c r="H64" s="3">
        <v>10</v>
      </c>
      <c r="I64" s="3">
        <v>5</v>
      </c>
      <c r="J64" s="3">
        <v>14</v>
      </c>
      <c r="K64" s="3">
        <v>65</v>
      </c>
      <c r="L64" s="3">
        <v>85</v>
      </c>
      <c r="M64" s="6">
        <f t="shared" si="40"/>
        <v>0</v>
      </c>
      <c r="N64" s="6">
        <f t="shared" si="40"/>
        <v>0.93119266055045868</v>
      </c>
      <c r="O64" s="6">
        <f t="shared" si="40"/>
        <v>4.5871559633027525E-2</v>
      </c>
      <c r="P64" s="6">
        <f t="shared" si="40"/>
        <v>2.2935779816513763E-2</v>
      </c>
      <c r="Q64" s="6">
        <f t="shared" si="41"/>
        <v>6.4220183486238536E-2</v>
      </c>
      <c r="R64" s="6">
        <f t="shared" si="42"/>
        <v>0.29816513761467889</v>
      </c>
      <c r="S64" s="6">
        <f t="shared" si="43"/>
        <v>0.38990825688073394</v>
      </c>
      <c r="T64" s="2" t="s">
        <v>84</v>
      </c>
      <c r="U64" s="2" t="s">
        <v>95</v>
      </c>
      <c r="V64" s="2" t="s">
        <v>86</v>
      </c>
      <c r="W64" s="2" t="s">
        <v>35</v>
      </c>
    </row>
    <row r="65" spans="1:29">
      <c r="A65" s="2" t="s">
        <v>25</v>
      </c>
      <c r="B65" s="2" t="s">
        <v>79</v>
      </c>
      <c r="C65" s="2" t="s">
        <v>96</v>
      </c>
      <c r="D65" s="2" t="s">
        <v>81</v>
      </c>
      <c r="E65" s="3">
        <v>339</v>
      </c>
      <c r="F65" s="3">
        <v>0</v>
      </c>
      <c r="G65" s="3">
        <v>304</v>
      </c>
      <c r="H65" s="3">
        <v>23</v>
      </c>
      <c r="I65" s="3">
        <v>12</v>
      </c>
      <c r="J65" s="3">
        <v>28</v>
      </c>
      <c r="K65" s="3">
        <v>111</v>
      </c>
      <c r="L65" s="3">
        <v>128</v>
      </c>
      <c r="M65" s="6">
        <f t="shared" si="40"/>
        <v>0</v>
      </c>
      <c r="N65" s="6">
        <f t="shared" si="40"/>
        <v>0.89675516224188789</v>
      </c>
      <c r="O65" s="6">
        <f t="shared" si="40"/>
        <v>6.7846607669616518E-2</v>
      </c>
      <c r="P65" s="6">
        <f t="shared" si="40"/>
        <v>3.5398230088495575E-2</v>
      </c>
      <c r="Q65" s="6">
        <f t="shared" si="41"/>
        <v>8.2595870206489674E-2</v>
      </c>
      <c r="R65" s="6">
        <f t="shared" si="42"/>
        <v>0.32743362831858408</v>
      </c>
      <c r="S65" s="6">
        <f t="shared" si="43"/>
        <v>0.3775811209439528</v>
      </c>
      <c r="T65" s="2" t="s">
        <v>84</v>
      </c>
      <c r="U65" s="2" t="s">
        <v>89</v>
      </c>
      <c r="V65" s="2" t="s">
        <v>86</v>
      </c>
      <c r="W65" s="2" t="s">
        <v>35</v>
      </c>
    </row>
    <row r="66" spans="1:29">
      <c r="A66" s="2" t="s">
        <v>25</v>
      </c>
      <c r="B66" s="2" t="s">
        <v>79</v>
      </c>
      <c r="C66" s="2" t="s">
        <v>100</v>
      </c>
      <c r="D66" s="2" t="s">
        <v>81</v>
      </c>
      <c r="E66" s="3">
        <v>96</v>
      </c>
      <c r="F66" s="3">
        <v>0</v>
      </c>
      <c r="G66" s="3">
        <v>85</v>
      </c>
      <c r="H66" s="3">
        <v>10</v>
      </c>
      <c r="I66" s="3">
        <v>1</v>
      </c>
      <c r="J66" s="3">
        <v>7</v>
      </c>
      <c r="K66" s="3">
        <v>27</v>
      </c>
      <c r="L66" s="3">
        <v>43</v>
      </c>
      <c r="M66" s="6">
        <f t="shared" si="40"/>
        <v>0</v>
      </c>
      <c r="N66" s="6">
        <f t="shared" si="40"/>
        <v>0.88541666666666663</v>
      </c>
      <c r="O66" s="6">
        <f t="shared" si="40"/>
        <v>0.10416666666666667</v>
      </c>
      <c r="P66" s="6">
        <f t="shared" si="40"/>
        <v>1.0416666666666666E-2</v>
      </c>
      <c r="Q66" s="6">
        <f t="shared" si="41"/>
        <v>7.2916666666666671E-2</v>
      </c>
      <c r="R66" s="6">
        <f t="shared" si="42"/>
        <v>0.28125</v>
      </c>
      <c r="S66" s="6">
        <f t="shared" si="43"/>
        <v>0.44791666666666669</v>
      </c>
      <c r="T66" s="2" t="s">
        <v>84</v>
      </c>
      <c r="U66" s="2" t="s">
        <v>103</v>
      </c>
      <c r="V66" s="2" t="s">
        <v>86</v>
      </c>
      <c r="W66" s="2" t="s">
        <v>35</v>
      </c>
    </row>
    <row r="67" spans="1:29">
      <c r="A67" s="2" t="s">
        <v>25</v>
      </c>
      <c r="B67" s="2" t="s">
        <v>79</v>
      </c>
      <c r="C67" s="2" t="s">
        <v>104</v>
      </c>
      <c r="D67" s="2" t="s">
        <v>81</v>
      </c>
      <c r="E67" s="3">
        <v>12</v>
      </c>
      <c r="F67" s="3">
        <v>0</v>
      </c>
      <c r="G67" s="3">
        <v>11</v>
      </c>
      <c r="H67" s="3">
        <v>1</v>
      </c>
      <c r="I67" s="3">
        <v>0</v>
      </c>
      <c r="J67" s="3">
        <v>0</v>
      </c>
      <c r="K67" s="3">
        <v>7</v>
      </c>
      <c r="L67" s="3">
        <v>3</v>
      </c>
      <c r="M67" s="6">
        <f t="shared" si="40"/>
        <v>0</v>
      </c>
      <c r="N67" s="6">
        <f t="shared" si="40"/>
        <v>0.91666666666666663</v>
      </c>
      <c r="O67" s="6">
        <f t="shared" si="40"/>
        <v>8.3333333333333329E-2</v>
      </c>
      <c r="P67" s="6">
        <f t="shared" si="40"/>
        <v>0</v>
      </c>
      <c r="Q67" s="6">
        <f t="shared" si="41"/>
        <v>0</v>
      </c>
      <c r="R67" s="6">
        <f t="shared" si="42"/>
        <v>0.58333333333333337</v>
      </c>
      <c r="S67" s="6">
        <f t="shared" si="43"/>
        <v>0.25</v>
      </c>
      <c r="T67" s="2" t="s">
        <v>84</v>
      </c>
      <c r="U67" s="2" t="s">
        <v>105</v>
      </c>
      <c r="V67" s="2" t="s">
        <v>86</v>
      </c>
      <c r="W67" s="2" t="s">
        <v>35</v>
      </c>
    </row>
    <row r="68" spans="1:29">
      <c r="A68" s="2" t="s">
        <v>25</v>
      </c>
      <c r="B68" s="2" t="s">
        <v>79</v>
      </c>
      <c r="C68" s="2" t="s">
        <v>106</v>
      </c>
      <c r="D68" s="2" t="s">
        <v>81</v>
      </c>
      <c r="E68" s="3">
        <v>67</v>
      </c>
      <c r="F68" s="3">
        <v>0</v>
      </c>
      <c r="G68" s="3">
        <v>65</v>
      </c>
      <c r="H68" s="3">
        <v>2</v>
      </c>
      <c r="I68" s="3">
        <v>0</v>
      </c>
      <c r="J68" s="3">
        <v>2</v>
      </c>
      <c r="K68" s="3">
        <v>1</v>
      </c>
      <c r="L68" s="3">
        <v>49</v>
      </c>
      <c r="M68" s="6">
        <f t="shared" si="40"/>
        <v>0</v>
      </c>
      <c r="N68" s="6">
        <f t="shared" si="40"/>
        <v>0.97014925373134331</v>
      </c>
      <c r="O68" s="6">
        <f t="shared" si="40"/>
        <v>2.9850746268656716E-2</v>
      </c>
      <c r="P68" s="6">
        <f t="shared" si="40"/>
        <v>0</v>
      </c>
      <c r="Q68" s="6">
        <f t="shared" si="41"/>
        <v>2.9850746268656716E-2</v>
      </c>
      <c r="R68" s="6">
        <f t="shared" si="42"/>
        <v>1.4925373134328358E-2</v>
      </c>
      <c r="S68" s="6">
        <f t="shared" si="43"/>
        <v>0.73134328358208955</v>
      </c>
      <c r="T68" s="2" t="s">
        <v>84</v>
      </c>
      <c r="U68" s="2" t="s">
        <v>107</v>
      </c>
      <c r="V68" s="2" t="s">
        <v>86</v>
      </c>
      <c r="W68" s="2" t="s">
        <v>35</v>
      </c>
    </row>
    <row r="69" spans="1:29">
      <c r="A69" s="2" t="s">
        <v>25</v>
      </c>
      <c r="B69" s="2" t="s">
        <v>79</v>
      </c>
      <c r="C69" s="2" t="s">
        <v>108</v>
      </c>
      <c r="D69" s="2" t="s">
        <v>81</v>
      </c>
      <c r="E69" s="3">
        <v>3</v>
      </c>
      <c r="F69" s="3">
        <v>0</v>
      </c>
      <c r="G69" s="3">
        <v>2</v>
      </c>
      <c r="H69" s="3">
        <v>0</v>
      </c>
      <c r="I69" s="3">
        <v>1</v>
      </c>
      <c r="J69" s="3">
        <v>1</v>
      </c>
      <c r="K69" s="3">
        <v>1</v>
      </c>
      <c r="L69" s="3">
        <v>1</v>
      </c>
      <c r="M69" s="6">
        <f t="shared" si="40"/>
        <v>0</v>
      </c>
      <c r="N69" s="6">
        <f t="shared" si="40"/>
        <v>0.66666666666666663</v>
      </c>
      <c r="O69" s="6">
        <f t="shared" si="40"/>
        <v>0</v>
      </c>
      <c r="P69" s="6">
        <f t="shared" si="40"/>
        <v>0.33333333333333331</v>
      </c>
      <c r="Q69" s="6">
        <f t="shared" si="41"/>
        <v>0.33333333333333331</v>
      </c>
      <c r="R69" s="6">
        <f t="shared" si="42"/>
        <v>0.33333333333333331</v>
      </c>
      <c r="S69" s="6">
        <f t="shared" si="43"/>
        <v>0.33333333333333331</v>
      </c>
      <c r="T69" s="2" t="s">
        <v>84</v>
      </c>
      <c r="U69" s="2" t="s">
        <v>111</v>
      </c>
      <c r="V69" s="2" t="s">
        <v>86</v>
      </c>
      <c r="W69" s="2" t="s">
        <v>35</v>
      </c>
    </row>
    <row r="70" spans="1:29">
      <c r="A70" s="2" t="s">
        <v>25</v>
      </c>
      <c r="B70" s="2" t="s">
        <v>79</v>
      </c>
      <c r="C70" s="2" t="s">
        <v>112</v>
      </c>
      <c r="D70" s="2" t="s">
        <v>81</v>
      </c>
      <c r="E70" s="3">
        <v>44</v>
      </c>
      <c r="F70" s="3">
        <v>0</v>
      </c>
      <c r="G70" s="3">
        <v>38</v>
      </c>
      <c r="H70" s="3">
        <v>5</v>
      </c>
      <c r="I70" s="3">
        <v>1</v>
      </c>
      <c r="J70" s="3">
        <v>5</v>
      </c>
      <c r="K70" s="3">
        <v>8</v>
      </c>
      <c r="L70" s="3">
        <v>22</v>
      </c>
      <c r="M70" s="6">
        <f t="shared" si="40"/>
        <v>0</v>
      </c>
      <c r="N70" s="6">
        <f t="shared" si="40"/>
        <v>0.86363636363636365</v>
      </c>
      <c r="O70" s="6">
        <f t="shared" si="40"/>
        <v>0.11363636363636363</v>
      </c>
      <c r="P70" s="6">
        <f t="shared" si="40"/>
        <v>2.2727272727272728E-2</v>
      </c>
      <c r="Q70" s="6">
        <f t="shared" si="41"/>
        <v>0.11363636363636363</v>
      </c>
      <c r="R70" s="6">
        <f t="shared" si="42"/>
        <v>0.18181818181818182</v>
      </c>
      <c r="S70" s="6">
        <f t="shared" si="43"/>
        <v>0.5</v>
      </c>
      <c r="T70" s="2" t="s">
        <v>84</v>
      </c>
      <c r="U70" s="2" t="s">
        <v>115</v>
      </c>
      <c r="V70" s="2" t="s">
        <v>86</v>
      </c>
      <c r="W70" s="2" t="s">
        <v>35</v>
      </c>
    </row>
    <row r="71" spans="1:29">
      <c r="A71" s="2" t="s">
        <v>25</v>
      </c>
      <c r="B71" s="2" t="s">
        <v>79</v>
      </c>
      <c r="C71" s="2" t="s">
        <v>116</v>
      </c>
      <c r="D71" s="2" t="s">
        <v>81</v>
      </c>
      <c r="E71" s="3">
        <v>99</v>
      </c>
      <c r="F71" s="3">
        <v>0</v>
      </c>
      <c r="G71" s="3">
        <v>98</v>
      </c>
      <c r="H71" s="3">
        <v>0</v>
      </c>
      <c r="I71" s="3">
        <v>1</v>
      </c>
      <c r="J71" s="3">
        <v>0</v>
      </c>
      <c r="K71" s="3">
        <v>2</v>
      </c>
      <c r="L71" s="3">
        <v>56</v>
      </c>
      <c r="M71" s="6">
        <f t="shared" si="40"/>
        <v>0</v>
      </c>
      <c r="N71" s="6">
        <f t="shared" si="40"/>
        <v>0.98989898989898994</v>
      </c>
      <c r="O71" s="6">
        <f t="shared" si="40"/>
        <v>0</v>
      </c>
      <c r="P71" s="6">
        <f t="shared" si="40"/>
        <v>1.0101010101010102E-2</v>
      </c>
      <c r="Q71" s="6">
        <f t="shared" si="41"/>
        <v>0</v>
      </c>
      <c r="R71" s="6">
        <f t="shared" si="42"/>
        <v>2.0202020202020204E-2</v>
      </c>
      <c r="S71" s="6">
        <f t="shared" si="43"/>
        <v>0.56565656565656564</v>
      </c>
      <c r="T71" s="2" t="s">
        <v>84</v>
      </c>
      <c r="U71" s="2" t="s">
        <v>117</v>
      </c>
      <c r="V71" s="2" t="s">
        <v>86</v>
      </c>
      <c r="W71" s="2" t="s">
        <v>35</v>
      </c>
    </row>
    <row r="72" spans="1:29">
      <c r="A72" s="2" t="s">
        <v>25</v>
      </c>
      <c r="B72" s="2" t="s">
        <v>79</v>
      </c>
      <c r="C72" s="2" t="s">
        <v>118</v>
      </c>
      <c r="D72" s="2" t="s">
        <v>81</v>
      </c>
      <c r="E72" s="3">
        <v>64</v>
      </c>
      <c r="F72" s="3">
        <v>0</v>
      </c>
      <c r="G72" s="3">
        <v>60</v>
      </c>
      <c r="H72" s="3">
        <v>3</v>
      </c>
      <c r="I72" s="3">
        <v>1</v>
      </c>
      <c r="J72" s="3">
        <v>1</v>
      </c>
      <c r="K72" s="3">
        <v>4</v>
      </c>
      <c r="L72" s="3">
        <v>45</v>
      </c>
      <c r="M72" s="6">
        <f t="shared" si="40"/>
        <v>0</v>
      </c>
      <c r="N72" s="6">
        <f t="shared" si="40"/>
        <v>0.9375</v>
      </c>
      <c r="O72" s="6">
        <f t="shared" si="40"/>
        <v>4.6875E-2</v>
      </c>
      <c r="P72" s="6">
        <f t="shared" si="40"/>
        <v>1.5625E-2</v>
      </c>
      <c r="Q72" s="6">
        <f t="shared" si="41"/>
        <v>1.5625E-2</v>
      </c>
      <c r="R72" s="6">
        <f t="shared" si="42"/>
        <v>6.25E-2</v>
      </c>
      <c r="S72" s="6">
        <f t="shared" si="43"/>
        <v>0.703125</v>
      </c>
      <c r="T72" s="2" t="s">
        <v>84</v>
      </c>
      <c r="U72" s="2" t="s">
        <v>119</v>
      </c>
      <c r="V72" s="2" t="s">
        <v>86</v>
      </c>
      <c r="W72" s="2" t="s">
        <v>35</v>
      </c>
    </row>
    <row r="73" spans="1:29">
      <c r="A73" s="2" t="s">
        <v>25</v>
      </c>
      <c r="B73" s="2" t="s">
        <v>79</v>
      </c>
      <c r="C73" s="2" t="s">
        <v>120</v>
      </c>
      <c r="D73" s="2" t="s">
        <v>81</v>
      </c>
      <c r="E73" s="3">
        <v>63</v>
      </c>
      <c r="F73" s="3">
        <v>0</v>
      </c>
      <c r="G73" s="3">
        <v>58</v>
      </c>
      <c r="H73" s="3">
        <v>4</v>
      </c>
      <c r="I73" s="3">
        <v>1</v>
      </c>
      <c r="J73" s="3">
        <v>5</v>
      </c>
      <c r="K73" s="3">
        <v>19</v>
      </c>
      <c r="L73" s="3">
        <v>32</v>
      </c>
      <c r="M73" s="6">
        <f t="shared" si="40"/>
        <v>0</v>
      </c>
      <c r="N73" s="6">
        <f t="shared" si="40"/>
        <v>0.92063492063492058</v>
      </c>
      <c r="O73" s="6">
        <f t="shared" si="40"/>
        <v>6.3492063492063489E-2</v>
      </c>
      <c r="P73" s="6">
        <f t="shared" si="40"/>
        <v>1.5873015873015872E-2</v>
      </c>
      <c r="Q73" s="6">
        <f t="shared" si="41"/>
        <v>7.9365079365079361E-2</v>
      </c>
      <c r="R73" s="6">
        <f t="shared" si="42"/>
        <v>0.30158730158730157</v>
      </c>
      <c r="S73" s="6">
        <f t="shared" si="43"/>
        <v>0.50793650793650791</v>
      </c>
      <c r="T73" s="2" t="s">
        <v>84</v>
      </c>
      <c r="U73" s="2" t="s">
        <v>103</v>
      </c>
      <c r="V73" s="2" t="s">
        <v>86</v>
      </c>
      <c r="W73" s="2" t="s">
        <v>35</v>
      </c>
    </row>
    <row r="74" spans="1:29">
      <c r="A74" s="17" t="s">
        <v>924</v>
      </c>
      <c r="B74" s="18"/>
      <c r="C74" s="18"/>
      <c r="D74" s="18"/>
      <c r="E74" s="3">
        <f>SUM(E61:E73)</f>
        <v>1291</v>
      </c>
      <c r="F74" s="3">
        <f t="shared" ref="F74:L74" si="44">SUM(F61:F73)</f>
        <v>0</v>
      </c>
      <c r="G74" s="3">
        <f t="shared" si="44"/>
        <v>1180</v>
      </c>
      <c r="H74" s="3">
        <f t="shared" si="44"/>
        <v>83</v>
      </c>
      <c r="I74" s="3">
        <f t="shared" si="44"/>
        <v>28</v>
      </c>
      <c r="J74" s="3">
        <f t="shared" si="44"/>
        <v>88</v>
      </c>
      <c r="K74" s="3">
        <f t="shared" si="44"/>
        <v>339</v>
      </c>
      <c r="L74" s="3">
        <f t="shared" si="44"/>
        <v>554</v>
      </c>
      <c r="M74" s="19">
        <f>F74/E74</f>
        <v>0</v>
      </c>
      <c r="N74" s="20">
        <f>G74/E74</f>
        <v>0.91402013942680094</v>
      </c>
      <c r="O74" s="20">
        <f>H74/E74</f>
        <v>6.4291247095274978E-2</v>
      </c>
      <c r="P74" s="20">
        <f>I74/E74</f>
        <v>2.1688613477924088E-2</v>
      </c>
      <c r="Q74" s="20">
        <f>J74/E74</f>
        <v>6.8164213787761427E-2</v>
      </c>
      <c r="R74" s="20">
        <f>K74/E74</f>
        <v>0.26258714175058095</v>
      </c>
      <c r="S74" s="20">
        <f>L74/E74</f>
        <v>0.42912470952749804</v>
      </c>
      <c r="T74" s="18"/>
      <c r="U74" s="18"/>
      <c r="V74" s="18"/>
      <c r="W74" s="18"/>
      <c r="Y74" s="18"/>
      <c r="Z74" s="18"/>
    </row>
    <row r="75" spans="1:29" s="13" customFormat="1" ht="5.2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9" s="38" customFormat="1">
      <c r="A76" s="39" t="s">
        <v>928</v>
      </c>
      <c r="B76" s="39" t="s">
        <v>79</v>
      </c>
      <c r="C76" s="39" t="s">
        <v>80</v>
      </c>
      <c r="D76" s="39" t="s">
        <v>81</v>
      </c>
      <c r="E76" s="40">
        <v>33</v>
      </c>
      <c r="F76" s="40">
        <v>0</v>
      </c>
      <c r="G76" s="40">
        <v>30</v>
      </c>
      <c r="H76" s="40">
        <v>2</v>
      </c>
      <c r="I76" s="40">
        <v>1</v>
      </c>
      <c r="J76" s="40">
        <v>2</v>
      </c>
      <c r="K76" s="40">
        <v>14</v>
      </c>
      <c r="L76" s="40">
        <v>8</v>
      </c>
      <c r="M76" s="19">
        <f>F76/E76</f>
        <v>0</v>
      </c>
      <c r="N76" s="6">
        <f t="shared" ref="N76:N87" si="45">G76/$E76</f>
        <v>0.90909090909090906</v>
      </c>
      <c r="O76" s="6">
        <f t="shared" ref="O76:O87" si="46">H76/$E76</f>
        <v>6.0606060606060608E-2</v>
      </c>
      <c r="P76" s="6">
        <f t="shared" ref="P76:P87" si="47">I76/$E76</f>
        <v>3.0303030303030304E-2</v>
      </c>
      <c r="Q76" s="6">
        <f t="shared" ref="Q76:Q87" si="48">J76/E76</f>
        <v>6.0606060606060608E-2</v>
      </c>
      <c r="R76" s="6">
        <f t="shared" ref="R76:R87" si="49">K76/E76</f>
        <v>0.42424242424242425</v>
      </c>
      <c r="S76" s="6">
        <f t="shared" ref="S76:S87" si="50">L76/E76</f>
        <v>0.24242424242424243</v>
      </c>
      <c r="T76" s="39" t="s">
        <v>946</v>
      </c>
      <c r="U76" s="39" t="s">
        <v>85</v>
      </c>
      <c r="V76" s="39" t="s">
        <v>86</v>
      </c>
      <c r="W76" s="39"/>
      <c r="X76" s="39"/>
      <c r="Y76" s="39"/>
      <c r="Z76" s="39"/>
      <c r="AC76" s="39"/>
    </row>
    <row r="77" spans="1:29" s="38" customFormat="1">
      <c r="A77" s="39" t="s">
        <v>928</v>
      </c>
      <c r="B77" s="39" t="s">
        <v>79</v>
      </c>
      <c r="C77" s="39" t="s">
        <v>87</v>
      </c>
      <c r="D77" s="39" t="s">
        <v>81</v>
      </c>
      <c r="E77" s="40">
        <v>142</v>
      </c>
      <c r="F77" s="40">
        <v>1</v>
      </c>
      <c r="G77" s="40">
        <v>133</v>
      </c>
      <c r="H77" s="40">
        <v>6</v>
      </c>
      <c r="I77" s="40">
        <v>2</v>
      </c>
      <c r="J77" s="40">
        <v>8</v>
      </c>
      <c r="K77" s="40">
        <v>44</v>
      </c>
      <c r="L77" s="40">
        <v>54</v>
      </c>
      <c r="M77" s="19">
        <f t="shared" ref="M77:M90" si="51">F77/E77</f>
        <v>7.0422535211267607E-3</v>
      </c>
      <c r="N77" s="6">
        <f t="shared" si="45"/>
        <v>0.93661971830985913</v>
      </c>
      <c r="O77" s="6">
        <f t="shared" si="46"/>
        <v>4.2253521126760563E-2</v>
      </c>
      <c r="P77" s="6">
        <f t="shared" si="47"/>
        <v>1.4084507042253521E-2</v>
      </c>
      <c r="Q77" s="6">
        <f t="shared" si="48"/>
        <v>5.6338028169014086E-2</v>
      </c>
      <c r="R77" s="6">
        <f t="shared" si="49"/>
        <v>0.30985915492957744</v>
      </c>
      <c r="S77" s="6">
        <f t="shared" si="50"/>
        <v>0.38028169014084506</v>
      </c>
      <c r="T77" s="39" t="s">
        <v>757</v>
      </c>
      <c r="U77" s="39" t="s">
        <v>89</v>
      </c>
      <c r="V77" s="39" t="s">
        <v>86</v>
      </c>
      <c r="W77" s="39"/>
      <c r="X77" s="39"/>
      <c r="Y77" s="39"/>
      <c r="Z77" s="39"/>
      <c r="AC77" s="39"/>
    </row>
    <row r="78" spans="1:29" s="38" customFormat="1">
      <c r="A78" s="39" t="s">
        <v>928</v>
      </c>
      <c r="B78" s="39" t="s">
        <v>79</v>
      </c>
      <c r="C78" s="39" t="s">
        <v>90</v>
      </c>
      <c r="D78" s="39" t="s">
        <v>81</v>
      </c>
      <c r="E78" s="40">
        <v>286</v>
      </c>
      <c r="F78" s="40">
        <v>0</v>
      </c>
      <c r="G78" s="40">
        <v>264</v>
      </c>
      <c r="H78" s="40">
        <v>15</v>
      </c>
      <c r="I78" s="40">
        <v>7</v>
      </c>
      <c r="J78" s="40">
        <v>19</v>
      </c>
      <c r="K78" s="40">
        <v>107</v>
      </c>
      <c r="L78" s="40">
        <v>84</v>
      </c>
      <c r="M78" s="19">
        <f t="shared" si="51"/>
        <v>0</v>
      </c>
      <c r="N78" s="6">
        <f t="shared" si="45"/>
        <v>0.92307692307692313</v>
      </c>
      <c r="O78" s="6">
        <f t="shared" si="46"/>
        <v>5.2447552447552448E-2</v>
      </c>
      <c r="P78" s="6">
        <f t="shared" si="47"/>
        <v>2.4475524475524476E-2</v>
      </c>
      <c r="Q78" s="6">
        <f t="shared" si="48"/>
        <v>6.6433566433566432E-2</v>
      </c>
      <c r="R78" s="6">
        <f t="shared" si="49"/>
        <v>0.37412587412587411</v>
      </c>
      <c r="S78" s="6">
        <f t="shared" si="50"/>
        <v>0.2937062937062937</v>
      </c>
      <c r="T78" s="39" t="s">
        <v>947</v>
      </c>
      <c r="U78" s="39" t="s">
        <v>95</v>
      </c>
      <c r="V78" s="39" t="s">
        <v>86</v>
      </c>
      <c r="W78" s="39"/>
      <c r="X78" s="39"/>
      <c r="Y78" s="39"/>
      <c r="Z78" s="39"/>
      <c r="AC78" s="39"/>
    </row>
    <row r="79" spans="1:29" s="38" customFormat="1">
      <c r="A79" s="39" t="s">
        <v>928</v>
      </c>
      <c r="B79" s="39" t="s">
        <v>79</v>
      </c>
      <c r="C79" s="39" t="s">
        <v>96</v>
      </c>
      <c r="D79" s="39" t="s">
        <v>81</v>
      </c>
      <c r="E79" s="40">
        <v>481</v>
      </c>
      <c r="F79" s="40">
        <v>1</v>
      </c>
      <c r="G79" s="40">
        <v>434</v>
      </c>
      <c r="H79" s="40">
        <v>33</v>
      </c>
      <c r="I79" s="40">
        <v>13</v>
      </c>
      <c r="J79" s="40">
        <v>42</v>
      </c>
      <c r="K79" s="40">
        <v>174</v>
      </c>
      <c r="L79" s="40">
        <v>148</v>
      </c>
      <c r="M79" s="19">
        <f t="shared" si="51"/>
        <v>2.0790020790020791E-3</v>
      </c>
      <c r="N79" s="6">
        <f t="shared" si="45"/>
        <v>0.90228690228690234</v>
      </c>
      <c r="O79" s="6">
        <f t="shared" si="46"/>
        <v>6.8607068607068611E-2</v>
      </c>
      <c r="P79" s="6">
        <f t="shared" si="47"/>
        <v>2.7027027027027029E-2</v>
      </c>
      <c r="Q79" s="6">
        <f t="shared" si="48"/>
        <v>8.7318087318087323E-2</v>
      </c>
      <c r="R79" s="6">
        <f t="shared" si="49"/>
        <v>0.36174636174636177</v>
      </c>
      <c r="S79" s="6">
        <f t="shared" si="50"/>
        <v>0.30769230769230771</v>
      </c>
      <c r="T79" s="39" t="s">
        <v>948</v>
      </c>
      <c r="U79" s="39" t="s">
        <v>89</v>
      </c>
      <c r="V79" s="39" t="s">
        <v>86</v>
      </c>
      <c r="W79" s="39"/>
      <c r="X79" s="39"/>
      <c r="Y79" s="39"/>
      <c r="Z79" s="39"/>
      <c r="AC79" s="39"/>
    </row>
    <row r="80" spans="1:29" s="38" customFormat="1">
      <c r="A80" s="39" t="s">
        <v>928</v>
      </c>
      <c r="B80" s="39" t="s">
        <v>79</v>
      </c>
      <c r="C80" s="39" t="s">
        <v>949</v>
      </c>
      <c r="D80" s="39" t="s">
        <v>81</v>
      </c>
      <c r="E80" s="40">
        <v>61</v>
      </c>
      <c r="F80" s="40">
        <v>0</v>
      </c>
      <c r="G80" s="40">
        <v>54</v>
      </c>
      <c r="H80" s="40">
        <v>5</v>
      </c>
      <c r="I80" s="40">
        <v>2</v>
      </c>
      <c r="J80" s="40">
        <v>7</v>
      </c>
      <c r="K80" s="40">
        <v>37</v>
      </c>
      <c r="L80" s="40">
        <v>11</v>
      </c>
      <c r="M80" s="19">
        <f t="shared" si="51"/>
        <v>0</v>
      </c>
      <c r="N80" s="6">
        <f t="shared" si="45"/>
        <v>0.88524590163934425</v>
      </c>
      <c r="O80" s="6">
        <f t="shared" si="46"/>
        <v>8.1967213114754092E-2</v>
      </c>
      <c r="P80" s="6">
        <f t="shared" si="47"/>
        <v>3.2786885245901641E-2</v>
      </c>
      <c r="Q80" s="6">
        <f t="shared" si="48"/>
        <v>0.11475409836065574</v>
      </c>
      <c r="R80" s="6">
        <f t="shared" si="49"/>
        <v>0.60655737704918034</v>
      </c>
      <c r="S80" s="6">
        <f t="shared" si="50"/>
        <v>0.18032786885245902</v>
      </c>
      <c r="T80" s="39" t="s">
        <v>700</v>
      </c>
      <c r="U80" s="39" t="s">
        <v>952</v>
      </c>
      <c r="V80" s="39" t="s">
        <v>86</v>
      </c>
      <c r="W80" s="39"/>
      <c r="X80" s="39"/>
      <c r="Y80" s="39"/>
      <c r="Z80" s="39"/>
      <c r="AC80" s="39"/>
    </row>
    <row r="81" spans="1:29" s="38" customFormat="1">
      <c r="A81" s="39" t="s">
        <v>928</v>
      </c>
      <c r="B81" s="39" t="s">
        <v>79</v>
      </c>
      <c r="C81" s="39" t="s">
        <v>100</v>
      </c>
      <c r="D81" s="39" t="s">
        <v>81</v>
      </c>
      <c r="E81" s="40">
        <v>47</v>
      </c>
      <c r="F81" s="40">
        <v>0</v>
      </c>
      <c r="G81" s="40">
        <v>38</v>
      </c>
      <c r="H81" s="40">
        <v>7</v>
      </c>
      <c r="I81" s="40">
        <v>2</v>
      </c>
      <c r="J81" s="40">
        <v>8</v>
      </c>
      <c r="K81" s="40">
        <v>12</v>
      </c>
      <c r="L81" s="40">
        <v>15</v>
      </c>
      <c r="M81" s="19">
        <f t="shared" si="51"/>
        <v>0</v>
      </c>
      <c r="N81" s="6">
        <f t="shared" si="45"/>
        <v>0.80851063829787229</v>
      </c>
      <c r="O81" s="6">
        <f t="shared" si="46"/>
        <v>0.14893617021276595</v>
      </c>
      <c r="P81" s="6">
        <f t="shared" si="47"/>
        <v>4.2553191489361701E-2</v>
      </c>
      <c r="Q81" s="6">
        <f t="shared" si="48"/>
        <v>0.1702127659574468</v>
      </c>
      <c r="R81" s="6">
        <f t="shared" si="49"/>
        <v>0.25531914893617019</v>
      </c>
      <c r="S81" s="6">
        <f t="shared" si="50"/>
        <v>0.31914893617021278</v>
      </c>
      <c r="T81" s="39" t="s">
        <v>842</v>
      </c>
      <c r="U81" s="39" t="s">
        <v>103</v>
      </c>
      <c r="V81" s="39" t="s">
        <v>86</v>
      </c>
      <c r="W81" s="39"/>
      <c r="X81" s="39"/>
      <c r="Y81" s="39"/>
      <c r="Z81" s="39"/>
      <c r="AC81" s="39"/>
    </row>
    <row r="82" spans="1:29" s="38" customFormat="1">
      <c r="A82" s="39" t="s">
        <v>928</v>
      </c>
      <c r="B82" s="39" t="s">
        <v>79</v>
      </c>
      <c r="C82" s="39" t="s">
        <v>104</v>
      </c>
      <c r="D82" s="39" t="s">
        <v>81</v>
      </c>
      <c r="E82" s="40">
        <v>5</v>
      </c>
      <c r="F82" s="40">
        <v>0</v>
      </c>
      <c r="G82" s="40">
        <v>5</v>
      </c>
      <c r="H82" s="40">
        <v>0</v>
      </c>
      <c r="I82" s="40">
        <v>0</v>
      </c>
      <c r="J82" s="40">
        <v>0</v>
      </c>
      <c r="K82" s="40">
        <v>4</v>
      </c>
      <c r="L82" s="40">
        <v>1</v>
      </c>
      <c r="M82" s="19">
        <f t="shared" si="51"/>
        <v>0</v>
      </c>
      <c r="N82" s="6">
        <f t="shared" si="45"/>
        <v>1</v>
      </c>
      <c r="O82" s="6">
        <f t="shared" si="46"/>
        <v>0</v>
      </c>
      <c r="P82" s="6">
        <f t="shared" si="47"/>
        <v>0</v>
      </c>
      <c r="Q82" s="6">
        <f t="shared" si="48"/>
        <v>0</v>
      </c>
      <c r="R82" s="6">
        <f t="shared" si="49"/>
        <v>0.8</v>
      </c>
      <c r="S82" s="6">
        <f t="shared" si="50"/>
        <v>0.2</v>
      </c>
      <c r="T82" s="39" t="s">
        <v>29</v>
      </c>
      <c r="U82" s="39" t="s">
        <v>105</v>
      </c>
      <c r="V82" s="39" t="s">
        <v>86</v>
      </c>
      <c r="W82" s="39"/>
      <c r="X82" s="39"/>
      <c r="Y82" s="39"/>
      <c r="Z82" s="39"/>
      <c r="AC82" s="39"/>
    </row>
    <row r="83" spans="1:29" s="38" customFormat="1">
      <c r="A83" s="39" t="s">
        <v>928</v>
      </c>
      <c r="B83" s="39" t="s">
        <v>79</v>
      </c>
      <c r="C83" s="39" t="s">
        <v>106</v>
      </c>
      <c r="D83" s="39" t="s">
        <v>81</v>
      </c>
      <c r="E83" s="40">
        <v>40</v>
      </c>
      <c r="F83" s="40">
        <v>0</v>
      </c>
      <c r="G83" s="40">
        <v>38</v>
      </c>
      <c r="H83" s="40">
        <v>2</v>
      </c>
      <c r="I83" s="40">
        <v>0</v>
      </c>
      <c r="J83" s="40">
        <v>2</v>
      </c>
      <c r="K83" s="40">
        <v>3</v>
      </c>
      <c r="L83" s="40">
        <v>24</v>
      </c>
      <c r="M83" s="19">
        <f t="shared" si="51"/>
        <v>0</v>
      </c>
      <c r="N83" s="6">
        <f t="shared" si="45"/>
        <v>0.95</v>
      </c>
      <c r="O83" s="6">
        <f t="shared" si="46"/>
        <v>0.05</v>
      </c>
      <c r="P83" s="6">
        <f t="shared" si="47"/>
        <v>0</v>
      </c>
      <c r="Q83" s="6">
        <f t="shared" si="48"/>
        <v>0.05</v>
      </c>
      <c r="R83" s="6">
        <f t="shared" si="49"/>
        <v>7.4999999999999997E-2</v>
      </c>
      <c r="S83" s="6">
        <f t="shared" si="50"/>
        <v>0.6</v>
      </c>
      <c r="T83" s="39" t="s">
        <v>30</v>
      </c>
      <c r="U83" s="39" t="s">
        <v>107</v>
      </c>
      <c r="V83" s="39" t="s">
        <v>86</v>
      </c>
      <c r="W83" s="39"/>
      <c r="X83" s="39"/>
      <c r="Y83" s="39"/>
      <c r="Z83" s="39"/>
      <c r="AC83" s="39"/>
    </row>
    <row r="84" spans="1:29" s="38" customFormat="1">
      <c r="A84" s="39" t="s">
        <v>928</v>
      </c>
      <c r="B84" s="39" t="s">
        <v>79</v>
      </c>
      <c r="C84" s="39" t="s">
        <v>108</v>
      </c>
      <c r="D84" s="39" t="s">
        <v>81</v>
      </c>
      <c r="E84" s="40">
        <v>1</v>
      </c>
      <c r="F84" s="40">
        <v>0</v>
      </c>
      <c r="G84" s="40">
        <v>1</v>
      </c>
      <c r="H84" s="40">
        <v>0</v>
      </c>
      <c r="I84" s="40">
        <v>0</v>
      </c>
      <c r="J84" s="40">
        <v>0</v>
      </c>
      <c r="K84" s="40">
        <v>0</v>
      </c>
      <c r="L84" s="40">
        <v>1</v>
      </c>
      <c r="M84" s="19">
        <f t="shared" si="51"/>
        <v>0</v>
      </c>
      <c r="N84" s="6">
        <f t="shared" si="45"/>
        <v>1</v>
      </c>
      <c r="O84" s="6">
        <f t="shared" si="46"/>
        <v>0</v>
      </c>
      <c r="P84" s="6">
        <f t="shared" si="47"/>
        <v>0</v>
      </c>
      <c r="Q84" s="6">
        <f t="shared" si="48"/>
        <v>0</v>
      </c>
      <c r="R84" s="6">
        <f t="shared" si="49"/>
        <v>0</v>
      </c>
      <c r="S84" s="6">
        <f t="shared" si="50"/>
        <v>1</v>
      </c>
      <c r="T84" s="39" t="s">
        <v>29</v>
      </c>
      <c r="U84" s="39" t="s">
        <v>111</v>
      </c>
      <c r="V84" s="39" t="s">
        <v>86</v>
      </c>
      <c r="W84" s="39"/>
      <c r="X84" s="39"/>
      <c r="Y84" s="39"/>
      <c r="Z84" s="39"/>
      <c r="AC84" s="39"/>
    </row>
    <row r="85" spans="1:29" s="38" customFormat="1">
      <c r="A85" s="39" t="s">
        <v>928</v>
      </c>
      <c r="B85" s="39" t="s">
        <v>79</v>
      </c>
      <c r="C85" s="39" t="s">
        <v>112</v>
      </c>
      <c r="D85" s="39" t="s">
        <v>81</v>
      </c>
      <c r="E85" s="40">
        <v>39</v>
      </c>
      <c r="F85" s="40">
        <v>1</v>
      </c>
      <c r="G85" s="40">
        <v>31</v>
      </c>
      <c r="H85" s="40">
        <v>7</v>
      </c>
      <c r="I85" s="40">
        <v>0</v>
      </c>
      <c r="J85" s="40">
        <v>7</v>
      </c>
      <c r="K85" s="40">
        <v>9</v>
      </c>
      <c r="L85" s="40">
        <v>13</v>
      </c>
      <c r="M85" s="19">
        <f t="shared" si="51"/>
        <v>2.564102564102564E-2</v>
      </c>
      <c r="N85" s="6">
        <f t="shared" si="45"/>
        <v>0.79487179487179482</v>
      </c>
      <c r="O85" s="6">
        <f t="shared" si="46"/>
        <v>0.17948717948717949</v>
      </c>
      <c r="P85" s="6">
        <f t="shared" si="47"/>
        <v>0</v>
      </c>
      <c r="Q85" s="6">
        <f t="shared" si="48"/>
        <v>0.17948717948717949</v>
      </c>
      <c r="R85" s="6">
        <f t="shared" si="49"/>
        <v>0.23076923076923078</v>
      </c>
      <c r="S85" s="6">
        <f t="shared" si="50"/>
        <v>0.33333333333333331</v>
      </c>
      <c r="T85" s="39" t="s">
        <v>955</v>
      </c>
      <c r="U85" s="39" t="s">
        <v>115</v>
      </c>
      <c r="V85" s="39" t="s">
        <v>86</v>
      </c>
      <c r="W85" s="39"/>
      <c r="X85" s="39"/>
      <c r="Y85" s="39"/>
      <c r="Z85" s="39"/>
      <c r="AC85" s="39"/>
    </row>
    <row r="86" spans="1:29" s="38" customFormat="1">
      <c r="A86" s="39" t="s">
        <v>928</v>
      </c>
      <c r="B86" s="39" t="s">
        <v>79</v>
      </c>
      <c r="C86" s="39" t="s">
        <v>116</v>
      </c>
      <c r="D86" s="39" t="s">
        <v>81</v>
      </c>
      <c r="E86" s="40">
        <v>59</v>
      </c>
      <c r="F86" s="40">
        <v>6</v>
      </c>
      <c r="G86" s="40">
        <v>53</v>
      </c>
      <c r="H86" s="40">
        <v>0</v>
      </c>
      <c r="I86" s="40">
        <v>0</v>
      </c>
      <c r="J86" s="40">
        <v>0</v>
      </c>
      <c r="K86" s="40">
        <v>0</v>
      </c>
      <c r="L86" s="40">
        <v>34</v>
      </c>
      <c r="M86" s="19">
        <f t="shared" si="51"/>
        <v>0.10169491525423729</v>
      </c>
      <c r="N86" s="6">
        <f t="shared" si="45"/>
        <v>0.89830508474576276</v>
      </c>
      <c r="O86" s="6">
        <f t="shared" si="46"/>
        <v>0</v>
      </c>
      <c r="P86" s="6">
        <f t="shared" si="47"/>
        <v>0</v>
      </c>
      <c r="Q86" s="6">
        <f t="shared" si="48"/>
        <v>0</v>
      </c>
      <c r="R86" s="6">
        <f t="shared" si="49"/>
        <v>0</v>
      </c>
      <c r="S86" s="6">
        <f t="shared" si="50"/>
        <v>0.57627118644067798</v>
      </c>
      <c r="T86" s="39" t="s">
        <v>29</v>
      </c>
      <c r="U86" s="39" t="s">
        <v>117</v>
      </c>
      <c r="V86" s="39" t="s">
        <v>86</v>
      </c>
      <c r="W86" s="39"/>
      <c r="X86" s="39"/>
      <c r="Y86" s="39"/>
      <c r="Z86" s="39"/>
      <c r="AC86" s="39"/>
    </row>
    <row r="87" spans="1:29" s="38" customFormat="1">
      <c r="A87" s="39" t="s">
        <v>928</v>
      </c>
      <c r="B87" s="39" t="s">
        <v>79</v>
      </c>
      <c r="C87" s="39" t="s">
        <v>118</v>
      </c>
      <c r="D87" s="39" t="s">
        <v>81</v>
      </c>
      <c r="E87" s="40">
        <v>68</v>
      </c>
      <c r="F87" s="40">
        <v>0</v>
      </c>
      <c r="G87" s="40">
        <v>67</v>
      </c>
      <c r="H87" s="40">
        <v>0</v>
      </c>
      <c r="I87" s="40">
        <v>1</v>
      </c>
      <c r="J87" s="40">
        <v>0</v>
      </c>
      <c r="K87" s="40">
        <v>1</v>
      </c>
      <c r="L87" s="40">
        <v>46</v>
      </c>
      <c r="M87" s="19">
        <f t="shared" si="51"/>
        <v>0</v>
      </c>
      <c r="N87" s="6">
        <f t="shared" si="45"/>
        <v>0.98529411764705888</v>
      </c>
      <c r="O87" s="6">
        <f t="shared" si="46"/>
        <v>0</v>
      </c>
      <c r="P87" s="6">
        <f t="shared" si="47"/>
        <v>1.4705882352941176E-2</v>
      </c>
      <c r="Q87" s="6">
        <f t="shared" si="48"/>
        <v>0</v>
      </c>
      <c r="R87" s="6">
        <f t="shared" si="49"/>
        <v>1.4705882352941176E-2</v>
      </c>
      <c r="S87" s="6">
        <f t="shared" si="50"/>
        <v>0.67647058823529416</v>
      </c>
      <c r="T87" s="39" t="s">
        <v>29</v>
      </c>
      <c r="U87" s="39" t="s">
        <v>119</v>
      </c>
      <c r="V87" s="39" t="s">
        <v>86</v>
      </c>
      <c r="W87" s="39"/>
      <c r="X87" s="39"/>
      <c r="Y87" s="39"/>
      <c r="Z87" s="39"/>
      <c r="AC87" s="39"/>
    </row>
    <row r="88" spans="1:29" s="38" customFormat="1">
      <c r="A88" s="39" t="s">
        <v>928</v>
      </c>
      <c r="B88" s="39" t="s">
        <v>79</v>
      </c>
      <c r="C88" s="39" t="s">
        <v>120</v>
      </c>
      <c r="D88" s="39" t="s">
        <v>81</v>
      </c>
      <c r="E88" s="40">
        <v>133</v>
      </c>
      <c r="F88" s="40">
        <v>1</v>
      </c>
      <c r="G88" s="40">
        <v>110</v>
      </c>
      <c r="H88" s="40">
        <v>18</v>
      </c>
      <c r="I88" s="40">
        <v>4</v>
      </c>
      <c r="J88" s="40">
        <v>17</v>
      </c>
      <c r="K88" s="40">
        <v>37</v>
      </c>
      <c r="L88" s="40">
        <v>52</v>
      </c>
      <c r="M88" s="19">
        <f t="shared" si="51"/>
        <v>7.5187969924812026E-3</v>
      </c>
      <c r="N88" s="6">
        <f t="shared" ref="N88:P90" si="52">G88/$E88</f>
        <v>0.82706766917293228</v>
      </c>
      <c r="O88" s="6">
        <f t="shared" si="52"/>
        <v>0.13533834586466165</v>
      </c>
      <c r="P88" s="6">
        <f t="shared" si="52"/>
        <v>3.007518796992481E-2</v>
      </c>
      <c r="Q88" s="6">
        <f>J88/E88</f>
        <v>0.12781954887218044</v>
      </c>
      <c r="R88" s="6">
        <f>K88/E88</f>
        <v>0.2781954887218045</v>
      </c>
      <c r="S88" s="6">
        <f>L88/E88</f>
        <v>0.39097744360902253</v>
      </c>
      <c r="T88" s="39" t="s">
        <v>958</v>
      </c>
      <c r="U88" s="39" t="s">
        <v>103</v>
      </c>
      <c r="V88" s="39" t="s">
        <v>86</v>
      </c>
      <c r="W88" s="39"/>
      <c r="X88" s="39"/>
      <c r="Y88" s="39"/>
      <c r="Z88" s="39"/>
      <c r="AC88" s="39"/>
    </row>
    <row r="89" spans="1:29" s="38" customFormat="1">
      <c r="A89" s="39" t="s">
        <v>928</v>
      </c>
      <c r="B89" s="39" t="s">
        <v>79</v>
      </c>
      <c r="C89" s="39" t="s">
        <v>959</v>
      </c>
      <c r="D89" s="39" t="s">
        <v>81</v>
      </c>
      <c r="E89" s="40">
        <v>42</v>
      </c>
      <c r="F89" s="40">
        <v>0</v>
      </c>
      <c r="G89" s="40">
        <v>42</v>
      </c>
      <c r="H89" s="40">
        <v>0</v>
      </c>
      <c r="I89" s="40">
        <v>0</v>
      </c>
      <c r="J89" s="40">
        <v>0</v>
      </c>
      <c r="K89" s="40">
        <v>1</v>
      </c>
      <c r="L89" s="40">
        <v>30</v>
      </c>
      <c r="M89" s="19">
        <f t="shared" si="51"/>
        <v>0</v>
      </c>
      <c r="N89" s="6">
        <f t="shared" si="52"/>
        <v>1</v>
      </c>
      <c r="O89" s="6">
        <f t="shared" si="52"/>
        <v>0</v>
      </c>
      <c r="P89" s="6">
        <f t="shared" si="52"/>
        <v>0</v>
      </c>
      <c r="Q89" s="6">
        <f>J89/E89</f>
        <v>0</v>
      </c>
      <c r="R89" s="6">
        <f>K89/E89</f>
        <v>2.3809523809523808E-2</v>
      </c>
      <c r="S89" s="6">
        <f>L89/E89</f>
        <v>0.7142857142857143</v>
      </c>
      <c r="T89" s="39" t="s">
        <v>29</v>
      </c>
      <c r="U89" s="39" t="s">
        <v>117</v>
      </c>
      <c r="V89" s="39" t="s">
        <v>86</v>
      </c>
      <c r="W89" s="39"/>
      <c r="X89" s="39"/>
      <c r="Y89" s="39"/>
      <c r="Z89" s="39"/>
      <c r="AC89" s="39"/>
    </row>
    <row r="90" spans="1:29" s="38" customFormat="1">
      <c r="A90" s="39" t="s">
        <v>928</v>
      </c>
      <c r="B90" s="39" t="s">
        <v>79</v>
      </c>
      <c r="C90" s="39" t="s">
        <v>961</v>
      </c>
      <c r="D90" s="39" t="s">
        <v>81</v>
      </c>
      <c r="E90" s="40">
        <v>28</v>
      </c>
      <c r="F90" s="40">
        <v>0</v>
      </c>
      <c r="G90" s="40">
        <v>27</v>
      </c>
      <c r="H90" s="40">
        <v>1</v>
      </c>
      <c r="I90" s="40">
        <v>0</v>
      </c>
      <c r="J90" s="40">
        <v>1</v>
      </c>
      <c r="K90" s="40">
        <v>4</v>
      </c>
      <c r="L90" s="40">
        <v>14</v>
      </c>
      <c r="M90" s="19">
        <f t="shared" si="51"/>
        <v>0</v>
      </c>
      <c r="N90" s="6">
        <f t="shared" si="52"/>
        <v>0.9642857142857143</v>
      </c>
      <c r="O90" s="6">
        <f t="shared" si="52"/>
        <v>3.5714285714285712E-2</v>
      </c>
      <c r="P90" s="6">
        <f t="shared" si="52"/>
        <v>0</v>
      </c>
      <c r="Q90" s="6">
        <f>J90/E90</f>
        <v>3.5714285714285712E-2</v>
      </c>
      <c r="R90" s="6">
        <f>K90/E90</f>
        <v>0.14285714285714285</v>
      </c>
      <c r="S90" s="6">
        <f>L90/E90</f>
        <v>0.5</v>
      </c>
      <c r="T90" s="39" t="s">
        <v>441</v>
      </c>
      <c r="U90" s="39" t="s">
        <v>107</v>
      </c>
      <c r="V90" s="39" t="s">
        <v>86</v>
      </c>
      <c r="W90" s="39"/>
      <c r="X90" s="39"/>
      <c r="Y90" s="39"/>
      <c r="Z90" s="39"/>
      <c r="AC90" s="39"/>
    </row>
    <row r="91" spans="1:29" s="38" customFormat="1">
      <c r="A91" s="17" t="s">
        <v>924</v>
      </c>
      <c r="B91" s="18"/>
      <c r="C91" s="18"/>
      <c r="D91" s="18"/>
      <c r="E91" s="40">
        <f>SUM(E76:E90)</f>
        <v>1465</v>
      </c>
      <c r="F91" s="40">
        <f t="shared" ref="F91:L91" si="53">SUM(F76:F90)</f>
        <v>10</v>
      </c>
      <c r="G91" s="40">
        <f t="shared" si="53"/>
        <v>1327</v>
      </c>
      <c r="H91" s="40">
        <f t="shared" si="53"/>
        <v>96</v>
      </c>
      <c r="I91" s="40">
        <f t="shared" si="53"/>
        <v>32</v>
      </c>
      <c r="J91" s="40">
        <f t="shared" si="53"/>
        <v>113</v>
      </c>
      <c r="K91" s="40">
        <f t="shared" si="53"/>
        <v>447</v>
      </c>
      <c r="L91" s="40">
        <f t="shared" si="53"/>
        <v>535</v>
      </c>
      <c r="M91" s="19">
        <f>F91/E91</f>
        <v>6.8259385665529011E-3</v>
      </c>
      <c r="N91" s="20">
        <f>G91/E91</f>
        <v>0.90580204778156992</v>
      </c>
      <c r="O91" s="20">
        <f>H91/E91</f>
        <v>6.552901023890785E-2</v>
      </c>
      <c r="P91" s="20">
        <f>I91/E91</f>
        <v>2.1843003412969283E-2</v>
      </c>
      <c r="Q91" s="20">
        <f>J91/E91</f>
        <v>7.7133105802047783E-2</v>
      </c>
      <c r="R91" s="20">
        <f>K91/E91</f>
        <v>0.30511945392491469</v>
      </c>
      <c r="S91" s="20">
        <f>L91/E91</f>
        <v>0.3651877133105802</v>
      </c>
      <c r="T91" s="18"/>
      <c r="U91" s="18"/>
      <c r="V91" s="18"/>
      <c r="W91" s="18"/>
      <c r="Y91" s="18"/>
      <c r="Z91" s="18"/>
    </row>
    <row r="92" spans="1:29" s="13" customFormat="1" ht="5.2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9" s="38" customFormat="1">
      <c r="A93" s="39" t="s">
        <v>1090</v>
      </c>
      <c r="B93" s="39" t="s">
        <v>79</v>
      </c>
      <c r="C93" s="39" t="s">
        <v>80</v>
      </c>
      <c r="D93" s="39" t="s">
        <v>81</v>
      </c>
      <c r="E93" s="40">
        <v>14</v>
      </c>
      <c r="F93" s="40">
        <v>0</v>
      </c>
      <c r="G93" s="40">
        <v>14</v>
      </c>
      <c r="H93" s="40">
        <v>0</v>
      </c>
      <c r="I93" s="40">
        <v>0</v>
      </c>
      <c r="J93" s="40">
        <v>0</v>
      </c>
      <c r="K93" s="40">
        <v>9</v>
      </c>
      <c r="L93" s="40">
        <v>3</v>
      </c>
      <c r="M93" s="19">
        <f>F93/$E$93</f>
        <v>0</v>
      </c>
      <c r="N93" s="40">
        <v>0</v>
      </c>
      <c r="O93" s="40">
        <v>0</v>
      </c>
      <c r="P93" s="39" t="s">
        <v>29</v>
      </c>
      <c r="Q93" s="39" t="s">
        <v>75</v>
      </c>
      <c r="R93" s="39" t="s">
        <v>29</v>
      </c>
      <c r="S93" s="39" t="s">
        <v>29</v>
      </c>
      <c r="T93" s="39" t="s">
        <v>29</v>
      </c>
      <c r="U93" s="39" t="s">
        <v>1142</v>
      </c>
      <c r="V93" s="39" t="s">
        <v>29</v>
      </c>
      <c r="W93" s="39" t="s">
        <v>29</v>
      </c>
      <c r="X93" s="39" t="s">
        <v>29</v>
      </c>
      <c r="Y93" s="39" t="s">
        <v>29</v>
      </c>
      <c r="Z93" s="39" t="s">
        <v>84</v>
      </c>
      <c r="AA93" s="39" t="s">
        <v>85</v>
      </c>
      <c r="AB93" s="39" t="s">
        <v>86</v>
      </c>
      <c r="AC93" s="39" t="s">
        <v>1096</v>
      </c>
    </row>
    <row r="94" spans="1:29" s="38" customFormat="1">
      <c r="A94" s="39" t="s">
        <v>1090</v>
      </c>
      <c r="B94" s="39" t="s">
        <v>79</v>
      </c>
      <c r="C94" s="39" t="s">
        <v>87</v>
      </c>
      <c r="D94" s="39" t="s">
        <v>81</v>
      </c>
      <c r="E94" s="40">
        <v>64</v>
      </c>
      <c r="F94" s="40">
        <v>2</v>
      </c>
      <c r="G94" s="40">
        <v>58</v>
      </c>
      <c r="H94" s="40">
        <v>3</v>
      </c>
      <c r="I94" s="40">
        <v>1</v>
      </c>
      <c r="J94" s="40">
        <v>2</v>
      </c>
      <c r="K94" s="40">
        <v>25</v>
      </c>
      <c r="L94" s="40">
        <v>21</v>
      </c>
      <c r="M94" s="19">
        <f t="shared" ref="M94:M106" si="54">F94/E94</f>
        <v>3.125E-2</v>
      </c>
      <c r="N94" s="40">
        <v>0</v>
      </c>
      <c r="O94" s="40">
        <v>0</v>
      </c>
      <c r="P94" s="39" t="s">
        <v>1006</v>
      </c>
      <c r="Q94" s="39" t="s">
        <v>1143</v>
      </c>
      <c r="R94" s="39" t="s">
        <v>30</v>
      </c>
      <c r="S94" s="39" t="s">
        <v>1144</v>
      </c>
      <c r="T94" s="39" t="s">
        <v>1006</v>
      </c>
      <c r="U94" s="39" t="s">
        <v>298</v>
      </c>
      <c r="V94" s="39" t="s">
        <v>1144</v>
      </c>
      <c r="W94" s="39" t="s">
        <v>29</v>
      </c>
      <c r="X94" s="39" t="s">
        <v>29</v>
      </c>
      <c r="Y94" s="39" t="s">
        <v>1144</v>
      </c>
      <c r="Z94" s="39" t="s">
        <v>84</v>
      </c>
      <c r="AA94" s="39" t="s">
        <v>89</v>
      </c>
      <c r="AB94" s="39" t="s">
        <v>86</v>
      </c>
      <c r="AC94" s="39" t="s">
        <v>1096</v>
      </c>
    </row>
    <row r="95" spans="1:29" s="38" customFormat="1">
      <c r="A95" s="39" t="s">
        <v>1090</v>
      </c>
      <c r="B95" s="39" t="s">
        <v>79</v>
      </c>
      <c r="C95" s="39" t="s">
        <v>90</v>
      </c>
      <c r="D95" s="39" t="s">
        <v>81</v>
      </c>
      <c r="E95" s="40">
        <v>325</v>
      </c>
      <c r="F95" s="40">
        <v>0</v>
      </c>
      <c r="G95" s="40">
        <v>298</v>
      </c>
      <c r="H95" s="40">
        <v>20</v>
      </c>
      <c r="I95" s="40">
        <v>7</v>
      </c>
      <c r="J95" s="40">
        <v>21</v>
      </c>
      <c r="K95" s="40">
        <v>132</v>
      </c>
      <c r="L95" s="40">
        <v>92</v>
      </c>
      <c r="M95" s="19">
        <f t="shared" si="54"/>
        <v>0</v>
      </c>
      <c r="N95" s="40">
        <v>0</v>
      </c>
      <c r="O95" s="40">
        <v>0</v>
      </c>
      <c r="P95" s="39" t="s">
        <v>29</v>
      </c>
      <c r="Q95" s="39" t="s">
        <v>1145</v>
      </c>
      <c r="R95" s="39" t="s">
        <v>40</v>
      </c>
      <c r="S95" s="39" t="s">
        <v>1146</v>
      </c>
      <c r="T95" s="39" t="s">
        <v>1147</v>
      </c>
      <c r="U95" s="39" t="s">
        <v>658</v>
      </c>
      <c r="V95" s="39" t="s">
        <v>1146</v>
      </c>
      <c r="W95" s="39" t="s">
        <v>29</v>
      </c>
      <c r="X95" s="39" t="s">
        <v>29</v>
      </c>
      <c r="Y95" s="39" t="s">
        <v>1146</v>
      </c>
      <c r="Z95" s="39" t="s">
        <v>84</v>
      </c>
      <c r="AA95" s="39" t="s">
        <v>95</v>
      </c>
      <c r="AB95" s="39" t="s">
        <v>86</v>
      </c>
      <c r="AC95" s="39" t="s">
        <v>1096</v>
      </c>
    </row>
    <row r="96" spans="1:29" s="38" customFormat="1">
      <c r="A96" s="39" t="s">
        <v>1090</v>
      </c>
      <c r="B96" s="39" t="s">
        <v>79</v>
      </c>
      <c r="C96" s="39" t="s">
        <v>96</v>
      </c>
      <c r="D96" s="39" t="s">
        <v>81</v>
      </c>
      <c r="E96" s="40">
        <v>669</v>
      </c>
      <c r="F96" s="40">
        <v>0</v>
      </c>
      <c r="G96" s="40">
        <v>602</v>
      </c>
      <c r="H96" s="40">
        <v>49</v>
      </c>
      <c r="I96" s="40">
        <v>18</v>
      </c>
      <c r="J96" s="40">
        <v>58</v>
      </c>
      <c r="K96" s="40">
        <v>230</v>
      </c>
      <c r="L96" s="40">
        <v>205</v>
      </c>
      <c r="M96" s="19">
        <f t="shared" si="54"/>
        <v>0</v>
      </c>
      <c r="N96" s="40">
        <v>0</v>
      </c>
      <c r="O96" s="40">
        <v>0</v>
      </c>
      <c r="P96" s="39" t="s">
        <v>29</v>
      </c>
      <c r="Q96" s="39" t="s">
        <v>1148</v>
      </c>
      <c r="R96" s="39" t="s">
        <v>97</v>
      </c>
      <c r="S96" s="39" t="s">
        <v>727</v>
      </c>
      <c r="T96" s="39" t="s">
        <v>730</v>
      </c>
      <c r="U96" s="39" t="s">
        <v>1149</v>
      </c>
      <c r="V96" s="39" t="s">
        <v>727</v>
      </c>
      <c r="W96" s="39" t="s">
        <v>29</v>
      </c>
      <c r="X96" s="39" t="s">
        <v>29</v>
      </c>
      <c r="Y96" s="39" t="s">
        <v>727</v>
      </c>
      <c r="Z96" s="39" t="s">
        <v>84</v>
      </c>
      <c r="AA96" s="39" t="s">
        <v>89</v>
      </c>
      <c r="AB96" s="39" t="s">
        <v>86</v>
      </c>
      <c r="AC96" s="39" t="s">
        <v>1096</v>
      </c>
    </row>
    <row r="97" spans="1:29" s="38" customFormat="1">
      <c r="A97" s="39" t="s">
        <v>1090</v>
      </c>
      <c r="B97" s="39" t="s">
        <v>79</v>
      </c>
      <c r="C97" s="39" t="s">
        <v>949</v>
      </c>
      <c r="D97" s="39" t="s">
        <v>81</v>
      </c>
      <c r="E97" s="40">
        <v>133</v>
      </c>
      <c r="F97" s="40">
        <v>0</v>
      </c>
      <c r="G97" s="40">
        <v>116</v>
      </c>
      <c r="H97" s="40">
        <v>9</v>
      </c>
      <c r="I97" s="40">
        <v>8</v>
      </c>
      <c r="J97" s="40">
        <v>17</v>
      </c>
      <c r="K97" s="40">
        <v>52</v>
      </c>
      <c r="L97" s="40">
        <v>38</v>
      </c>
      <c r="M97" s="19">
        <f t="shared" si="54"/>
        <v>0</v>
      </c>
      <c r="N97" s="40">
        <v>0</v>
      </c>
      <c r="O97" s="40">
        <v>0</v>
      </c>
      <c r="P97" s="39" t="s">
        <v>29</v>
      </c>
      <c r="Q97" s="39" t="s">
        <v>1150</v>
      </c>
      <c r="R97" s="39" t="s">
        <v>97</v>
      </c>
      <c r="S97" s="39" t="s">
        <v>1151</v>
      </c>
      <c r="T97" s="39" t="s">
        <v>958</v>
      </c>
      <c r="U97" s="39" t="s">
        <v>298</v>
      </c>
      <c r="V97" s="39" t="s">
        <v>1151</v>
      </c>
      <c r="W97" s="39" t="s">
        <v>29</v>
      </c>
      <c r="X97" s="39" t="s">
        <v>29</v>
      </c>
      <c r="Y97" s="39" t="s">
        <v>1151</v>
      </c>
      <c r="Z97" s="39" t="s">
        <v>84</v>
      </c>
      <c r="AA97" s="39" t="s">
        <v>952</v>
      </c>
      <c r="AB97" s="39" t="s">
        <v>86</v>
      </c>
      <c r="AC97" s="39" t="s">
        <v>1096</v>
      </c>
    </row>
    <row r="98" spans="1:29" s="38" customFormat="1">
      <c r="A98" s="39" t="s">
        <v>1090</v>
      </c>
      <c r="B98" s="39" t="s">
        <v>79</v>
      </c>
      <c r="C98" s="39" t="s">
        <v>100</v>
      </c>
      <c r="D98" s="39" t="s">
        <v>81</v>
      </c>
      <c r="E98" s="40">
        <v>16</v>
      </c>
      <c r="F98" s="40">
        <v>0</v>
      </c>
      <c r="G98" s="40">
        <v>13</v>
      </c>
      <c r="H98" s="40">
        <v>3</v>
      </c>
      <c r="I98" s="40">
        <v>0</v>
      </c>
      <c r="J98" s="40">
        <v>3</v>
      </c>
      <c r="K98" s="40">
        <v>4</v>
      </c>
      <c r="L98" s="40">
        <v>6</v>
      </c>
      <c r="M98" s="19">
        <f t="shared" si="54"/>
        <v>0</v>
      </c>
      <c r="N98" s="40">
        <v>0</v>
      </c>
      <c r="O98" s="40">
        <v>0</v>
      </c>
      <c r="P98" s="39" t="s">
        <v>29</v>
      </c>
      <c r="Q98" s="39" t="s">
        <v>981</v>
      </c>
      <c r="R98" s="39" t="s">
        <v>184</v>
      </c>
      <c r="S98" s="39" t="s">
        <v>29</v>
      </c>
      <c r="T98" s="39" t="s">
        <v>618</v>
      </c>
      <c r="U98" s="39" t="s">
        <v>352</v>
      </c>
      <c r="V98" s="39" t="s">
        <v>29</v>
      </c>
      <c r="W98" s="39" t="s">
        <v>29</v>
      </c>
      <c r="X98" s="39" t="s">
        <v>29</v>
      </c>
      <c r="Y98" s="39" t="s">
        <v>29</v>
      </c>
      <c r="Z98" s="39" t="s">
        <v>84</v>
      </c>
      <c r="AA98" s="39" t="s">
        <v>103</v>
      </c>
      <c r="AB98" s="39" t="s">
        <v>86</v>
      </c>
      <c r="AC98" s="39" t="s">
        <v>1096</v>
      </c>
    </row>
    <row r="99" spans="1:29" s="38" customFormat="1">
      <c r="A99" s="39" t="s">
        <v>1090</v>
      </c>
      <c r="B99" s="39" t="s">
        <v>79</v>
      </c>
      <c r="C99" s="39" t="s">
        <v>104</v>
      </c>
      <c r="D99" s="39" t="s">
        <v>81</v>
      </c>
      <c r="E99" s="40">
        <v>5</v>
      </c>
      <c r="F99" s="40">
        <v>0</v>
      </c>
      <c r="G99" s="40">
        <v>4</v>
      </c>
      <c r="H99" s="40">
        <v>1</v>
      </c>
      <c r="I99" s="40">
        <v>0</v>
      </c>
      <c r="J99" s="40">
        <v>1</v>
      </c>
      <c r="K99" s="40">
        <v>2</v>
      </c>
      <c r="L99" s="40">
        <v>1</v>
      </c>
      <c r="M99" s="19">
        <f t="shared" si="54"/>
        <v>0</v>
      </c>
      <c r="N99" s="40">
        <v>0</v>
      </c>
      <c r="O99" s="40">
        <v>0</v>
      </c>
      <c r="P99" s="39" t="s">
        <v>29</v>
      </c>
      <c r="Q99" s="39" t="s">
        <v>954</v>
      </c>
      <c r="R99" s="39" t="s">
        <v>68</v>
      </c>
      <c r="S99" s="39" t="s">
        <v>29</v>
      </c>
      <c r="T99" s="39" t="s">
        <v>68</v>
      </c>
      <c r="U99" s="39" t="s">
        <v>124</v>
      </c>
      <c r="V99" s="39" t="s">
        <v>29</v>
      </c>
      <c r="W99" s="39" t="s">
        <v>29</v>
      </c>
      <c r="X99" s="39" t="s">
        <v>29</v>
      </c>
      <c r="Y99" s="39" t="s">
        <v>29</v>
      </c>
      <c r="Z99" s="39" t="s">
        <v>84</v>
      </c>
      <c r="AA99" s="39" t="s">
        <v>105</v>
      </c>
      <c r="AB99" s="39" t="s">
        <v>86</v>
      </c>
      <c r="AC99" s="39" t="s">
        <v>1096</v>
      </c>
    </row>
    <row r="100" spans="1:29" s="38" customFormat="1">
      <c r="A100" s="39" t="s">
        <v>1090</v>
      </c>
      <c r="B100" s="39" t="s">
        <v>79</v>
      </c>
      <c r="C100" s="39" t="s">
        <v>106</v>
      </c>
      <c r="D100" s="39" t="s">
        <v>81</v>
      </c>
      <c r="E100" s="40">
        <v>6</v>
      </c>
      <c r="F100" s="40">
        <v>0</v>
      </c>
      <c r="G100" s="40">
        <v>5</v>
      </c>
      <c r="H100" s="40">
        <v>1</v>
      </c>
      <c r="I100" s="40">
        <v>0</v>
      </c>
      <c r="J100" s="40">
        <v>1</v>
      </c>
      <c r="K100" s="40">
        <v>1</v>
      </c>
      <c r="L100" s="40">
        <v>3</v>
      </c>
      <c r="M100" s="19">
        <f t="shared" si="54"/>
        <v>0</v>
      </c>
      <c r="N100" s="40">
        <v>0</v>
      </c>
      <c r="O100" s="40">
        <v>0</v>
      </c>
      <c r="P100" s="39" t="s">
        <v>29</v>
      </c>
      <c r="Q100" s="39" t="s">
        <v>932</v>
      </c>
      <c r="R100" s="39" t="s">
        <v>189</v>
      </c>
      <c r="S100" s="39" t="s">
        <v>29</v>
      </c>
      <c r="T100" s="39" t="s">
        <v>297</v>
      </c>
      <c r="U100" s="39" t="s">
        <v>189</v>
      </c>
      <c r="V100" s="39" t="s">
        <v>29</v>
      </c>
      <c r="W100" s="39" t="s">
        <v>29</v>
      </c>
      <c r="X100" s="39" t="s">
        <v>29</v>
      </c>
      <c r="Y100" s="39" t="s">
        <v>29</v>
      </c>
      <c r="Z100" s="39" t="s">
        <v>84</v>
      </c>
      <c r="AA100" s="39" t="s">
        <v>107</v>
      </c>
      <c r="AB100" s="39" t="s">
        <v>86</v>
      </c>
      <c r="AC100" s="39" t="s">
        <v>1096</v>
      </c>
    </row>
    <row r="101" spans="1:29" s="38" customFormat="1">
      <c r="A101" s="39" t="s">
        <v>1090</v>
      </c>
      <c r="B101" s="39" t="s">
        <v>79</v>
      </c>
      <c r="C101" s="39" t="s">
        <v>112</v>
      </c>
      <c r="D101" s="39" t="s">
        <v>81</v>
      </c>
      <c r="E101" s="40">
        <v>45</v>
      </c>
      <c r="F101" s="40">
        <v>0</v>
      </c>
      <c r="G101" s="40">
        <v>41</v>
      </c>
      <c r="H101" s="40">
        <v>4</v>
      </c>
      <c r="I101" s="40">
        <v>0</v>
      </c>
      <c r="J101" s="40">
        <v>3</v>
      </c>
      <c r="K101" s="40">
        <v>18</v>
      </c>
      <c r="L101" s="40">
        <v>13</v>
      </c>
      <c r="M101" s="19">
        <f t="shared" si="54"/>
        <v>0</v>
      </c>
      <c r="N101" s="40">
        <v>0</v>
      </c>
      <c r="O101" s="40">
        <v>0</v>
      </c>
      <c r="P101" s="39" t="s">
        <v>29</v>
      </c>
      <c r="Q101" s="39" t="s">
        <v>1023</v>
      </c>
      <c r="R101" s="39" t="s">
        <v>38</v>
      </c>
      <c r="S101" s="39" t="s">
        <v>29</v>
      </c>
      <c r="T101" s="39" t="s">
        <v>935</v>
      </c>
      <c r="U101" s="39" t="s">
        <v>124</v>
      </c>
      <c r="V101" s="39" t="s">
        <v>29</v>
      </c>
      <c r="W101" s="39" t="s">
        <v>29</v>
      </c>
      <c r="X101" s="39" t="s">
        <v>29</v>
      </c>
      <c r="Y101" s="39" t="s">
        <v>29</v>
      </c>
      <c r="Z101" s="39" t="s">
        <v>84</v>
      </c>
      <c r="AA101" s="39" t="s">
        <v>115</v>
      </c>
      <c r="AB101" s="39" t="s">
        <v>86</v>
      </c>
      <c r="AC101" s="39" t="s">
        <v>1096</v>
      </c>
    </row>
    <row r="102" spans="1:29" s="38" customFormat="1">
      <c r="A102" s="39" t="s">
        <v>1090</v>
      </c>
      <c r="B102" s="39" t="s">
        <v>79</v>
      </c>
      <c r="C102" s="39" t="s">
        <v>116</v>
      </c>
      <c r="D102" s="39" t="s">
        <v>81</v>
      </c>
      <c r="E102" s="40">
        <v>18</v>
      </c>
      <c r="F102" s="40">
        <v>5</v>
      </c>
      <c r="G102" s="40">
        <v>12</v>
      </c>
      <c r="H102" s="40">
        <v>0</v>
      </c>
      <c r="I102" s="40">
        <v>1</v>
      </c>
      <c r="J102" s="40">
        <v>1</v>
      </c>
      <c r="K102" s="40">
        <v>1</v>
      </c>
      <c r="L102" s="40">
        <v>8</v>
      </c>
      <c r="M102" s="19">
        <f t="shared" si="54"/>
        <v>0.27777777777777779</v>
      </c>
      <c r="N102" s="40">
        <v>0</v>
      </c>
      <c r="O102" s="40">
        <v>0</v>
      </c>
      <c r="P102" s="39" t="s">
        <v>1152</v>
      </c>
      <c r="Q102" s="39" t="s">
        <v>109</v>
      </c>
      <c r="R102" s="39" t="s">
        <v>29</v>
      </c>
      <c r="S102" s="39" t="s">
        <v>933</v>
      </c>
      <c r="T102" s="39" t="s">
        <v>933</v>
      </c>
      <c r="U102" s="39" t="s">
        <v>40</v>
      </c>
      <c r="V102" s="39" t="s">
        <v>933</v>
      </c>
      <c r="W102" s="39" t="s">
        <v>29</v>
      </c>
      <c r="X102" s="39" t="s">
        <v>29</v>
      </c>
      <c r="Y102" s="39" t="s">
        <v>933</v>
      </c>
      <c r="Z102" s="39" t="s">
        <v>84</v>
      </c>
      <c r="AA102" s="39" t="s">
        <v>117</v>
      </c>
      <c r="AB102" s="39" t="s">
        <v>86</v>
      </c>
      <c r="AC102" s="39" t="s">
        <v>1096</v>
      </c>
    </row>
    <row r="103" spans="1:29" s="38" customFormat="1">
      <c r="A103" s="39" t="s">
        <v>1090</v>
      </c>
      <c r="B103" s="39" t="s">
        <v>79</v>
      </c>
      <c r="C103" s="39" t="s">
        <v>118</v>
      </c>
      <c r="D103" s="39" t="s">
        <v>81</v>
      </c>
      <c r="E103" s="40">
        <v>67</v>
      </c>
      <c r="F103" s="40">
        <v>0</v>
      </c>
      <c r="G103" s="40">
        <v>64</v>
      </c>
      <c r="H103" s="40">
        <v>1</v>
      </c>
      <c r="I103" s="40">
        <v>2</v>
      </c>
      <c r="J103" s="40">
        <v>0</v>
      </c>
      <c r="K103" s="40">
        <v>2</v>
      </c>
      <c r="L103" s="40">
        <v>47</v>
      </c>
      <c r="M103" s="19">
        <f t="shared" si="54"/>
        <v>0</v>
      </c>
      <c r="N103" s="40">
        <v>0</v>
      </c>
      <c r="O103" s="40">
        <v>0</v>
      </c>
      <c r="P103" s="39" t="s">
        <v>29</v>
      </c>
      <c r="Q103" s="39" t="s">
        <v>1153</v>
      </c>
      <c r="R103" s="39" t="s">
        <v>957</v>
      </c>
      <c r="S103" s="39" t="s">
        <v>1154</v>
      </c>
      <c r="T103" s="39" t="s">
        <v>29</v>
      </c>
      <c r="U103" s="39" t="s">
        <v>934</v>
      </c>
      <c r="V103" s="39" t="s">
        <v>1154</v>
      </c>
      <c r="W103" s="39" t="s">
        <v>29</v>
      </c>
      <c r="X103" s="39" t="s">
        <v>29</v>
      </c>
      <c r="Y103" s="39" t="s">
        <v>1154</v>
      </c>
      <c r="Z103" s="39" t="s">
        <v>84</v>
      </c>
      <c r="AA103" s="39" t="s">
        <v>119</v>
      </c>
      <c r="AB103" s="39" t="s">
        <v>86</v>
      </c>
      <c r="AC103" s="39" t="s">
        <v>1096</v>
      </c>
    </row>
    <row r="104" spans="1:29" s="38" customFormat="1">
      <c r="A104" s="39" t="s">
        <v>1090</v>
      </c>
      <c r="B104" s="39" t="s">
        <v>79</v>
      </c>
      <c r="C104" s="39" t="s">
        <v>120</v>
      </c>
      <c r="D104" s="39" t="s">
        <v>81</v>
      </c>
      <c r="E104" s="40">
        <v>200</v>
      </c>
      <c r="F104" s="40">
        <v>0</v>
      </c>
      <c r="G104" s="40">
        <v>180</v>
      </c>
      <c r="H104" s="40">
        <v>15</v>
      </c>
      <c r="I104" s="40">
        <v>5</v>
      </c>
      <c r="J104" s="40">
        <v>14</v>
      </c>
      <c r="K104" s="40">
        <v>69</v>
      </c>
      <c r="L104" s="40">
        <v>68</v>
      </c>
      <c r="M104" s="19">
        <f t="shared" si="54"/>
        <v>0</v>
      </c>
      <c r="N104" s="40">
        <v>0</v>
      </c>
      <c r="O104" s="40">
        <v>0</v>
      </c>
      <c r="P104" s="39" t="s">
        <v>29</v>
      </c>
      <c r="Q104" s="39" t="s">
        <v>1071</v>
      </c>
      <c r="R104" s="39" t="s">
        <v>82</v>
      </c>
      <c r="S104" s="39" t="s">
        <v>301</v>
      </c>
      <c r="T104" s="39" t="s">
        <v>97</v>
      </c>
      <c r="U104" s="39" t="s">
        <v>247</v>
      </c>
      <c r="V104" s="39" t="s">
        <v>301</v>
      </c>
      <c r="W104" s="39" t="s">
        <v>29</v>
      </c>
      <c r="X104" s="39" t="s">
        <v>29</v>
      </c>
      <c r="Y104" s="39" t="s">
        <v>301</v>
      </c>
      <c r="Z104" s="39" t="s">
        <v>84</v>
      </c>
      <c r="AA104" s="39" t="s">
        <v>103</v>
      </c>
      <c r="AB104" s="39" t="s">
        <v>86</v>
      </c>
      <c r="AC104" s="39" t="s">
        <v>1096</v>
      </c>
    </row>
    <row r="105" spans="1:29" s="38" customFormat="1">
      <c r="A105" s="39" t="s">
        <v>1090</v>
      </c>
      <c r="B105" s="39" t="s">
        <v>79</v>
      </c>
      <c r="C105" s="39" t="s">
        <v>959</v>
      </c>
      <c r="D105" s="39" t="s">
        <v>81</v>
      </c>
      <c r="E105" s="40">
        <v>68</v>
      </c>
      <c r="F105" s="40">
        <v>0</v>
      </c>
      <c r="G105" s="40">
        <v>67</v>
      </c>
      <c r="H105" s="40">
        <v>0</v>
      </c>
      <c r="I105" s="40">
        <v>1</v>
      </c>
      <c r="J105" s="40">
        <v>0</v>
      </c>
      <c r="K105" s="40">
        <v>5</v>
      </c>
      <c r="L105" s="40">
        <v>39</v>
      </c>
      <c r="M105" s="19">
        <f t="shared" si="54"/>
        <v>0</v>
      </c>
      <c r="N105" s="40">
        <v>0</v>
      </c>
      <c r="O105" s="40">
        <v>0</v>
      </c>
      <c r="P105" s="39" t="s">
        <v>29</v>
      </c>
      <c r="Q105" s="39" t="s">
        <v>956</v>
      </c>
      <c r="R105" s="39" t="s">
        <v>29</v>
      </c>
      <c r="S105" s="39" t="s">
        <v>715</v>
      </c>
      <c r="T105" s="39" t="s">
        <v>29</v>
      </c>
      <c r="U105" s="39" t="s">
        <v>97</v>
      </c>
      <c r="V105" s="39" t="s">
        <v>715</v>
      </c>
      <c r="W105" s="39" t="s">
        <v>29</v>
      </c>
      <c r="X105" s="39" t="s">
        <v>29</v>
      </c>
      <c r="Y105" s="39" t="s">
        <v>715</v>
      </c>
      <c r="Z105" s="39" t="s">
        <v>84</v>
      </c>
      <c r="AA105" s="39" t="s">
        <v>117</v>
      </c>
      <c r="AB105" s="39" t="s">
        <v>86</v>
      </c>
      <c r="AC105" s="39" t="s">
        <v>1096</v>
      </c>
    </row>
    <row r="106" spans="1:29" s="38" customFormat="1">
      <c r="A106" s="39" t="s">
        <v>1090</v>
      </c>
      <c r="B106" s="39" t="s">
        <v>79</v>
      </c>
      <c r="C106" s="39" t="s">
        <v>961</v>
      </c>
      <c r="D106" s="39" t="s">
        <v>81</v>
      </c>
      <c r="E106" s="40">
        <v>49</v>
      </c>
      <c r="F106" s="40">
        <v>0</v>
      </c>
      <c r="G106" s="40">
        <v>46</v>
      </c>
      <c r="H106" s="40">
        <v>2</v>
      </c>
      <c r="I106" s="40">
        <v>1</v>
      </c>
      <c r="J106" s="40">
        <v>1</v>
      </c>
      <c r="K106" s="40">
        <v>9</v>
      </c>
      <c r="L106" s="40">
        <v>24</v>
      </c>
      <c r="M106" s="19">
        <f t="shared" si="54"/>
        <v>0</v>
      </c>
      <c r="N106" s="40">
        <v>0</v>
      </c>
      <c r="O106" s="40">
        <v>0</v>
      </c>
      <c r="P106" s="39" t="s">
        <v>29</v>
      </c>
      <c r="Q106" s="39" t="s">
        <v>1024</v>
      </c>
      <c r="R106" s="39" t="s">
        <v>53</v>
      </c>
      <c r="S106" s="39" t="s">
        <v>681</v>
      </c>
      <c r="T106" s="39" t="s">
        <v>681</v>
      </c>
      <c r="U106" s="39" t="s">
        <v>114</v>
      </c>
      <c r="V106" s="39" t="s">
        <v>681</v>
      </c>
      <c r="W106" s="39" t="s">
        <v>29</v>
      </c>
      <c r="X106" s="39" t="s">
        <v>29</v>
      </c>
      <c r="Y106" s="39" t="s">
        <v>681</v>
      </c>
      <c r="Z106" s="39" t="s">
        <v>84</v>
      </c>
      <c r="AA106" s="39" t="s">
        <v>107</v>
      </c>
      <c r="AB106" s="39" t="s">
        <v>86</v>
      </c>
      <c r="AC106" s="39" t="s">
        <v>1096</v>
      </c>
    </row>
    <row r="107" spans="1:29" s="38" customFormat="1">
      <c r="A107" s="17" t="s">
        <v>1086</v>
      </c>
      <c r="B107" s="18"/>
      <c r="C107" s="18"/>
      <c r="D107" s="18"/>
      <c r="E107" s="40">
        <f>SUM(E93:E106)</f>
        <v>1679</v>
      </c>
      <c r="F107" s="40">
        <f>SUM(F93:F106)</f>
        <v>7</v>
      </c>
      <c r="G107" s="40">
        <f>SUM(G93:G106)</f>
        <v>1520</v>
      </c>
      <c r="H107" s="40">
        <f>SUM(H93:H106)</f>
        <v>108</v>
      </c>
      <c r="I107" s="40">
        <f>SUM(I93:I106)</f>
        <v>44</v>
      </c>
      <c r="J107" s="40">
        <f>SUM(J93:J106)</f>
        <v>122</v>
      </c>
      <c r="K107" s="40">
        <f>SUM(K93:K106)</f>
        <v>559</v>
      </c>
      <c r="L107" s="40">
        <f>SUM(L93:L106)</f>
        <v>568</v>
      </c>
      <c r="M107" s="19">
        <f>F107/E107</f>
        <v>4.1691483025610484E-3</v>
      </c>
      <c r="N107" s="20">
        <f>G107/E107</f>
        <v>0.90530077427039901</v>
      </c>
      <c r="O107" s="20">
        <f>H107/E107</f>
        <v>6.432400238237046E-2</v>
      </c>
      <c r="P107" s="20">
        <f>I107/E107</f>
        <v>2.6206075044669448E-2</v>
      </c>
      <c r="Q107" s="20">
        <f>J107/E107</f>
        <v>7.266229898749256E-2</v>
      </c>
      <c r="R107" s="20">
        <f>K107/E107</f>
        <v>0.33293627159023226</v>
      </c>
      <c r="S107" s="20">
        <f>L107/E107</f>
        <v>0.33829660512209647</v>
      </c>
      <c r="T107" s="18"/>
      <c r="U107" s="18"/>
      <c r="V107" s="18"/>
      <c r="W107" s="18"/>
      <c r="Y107" s="18"/>
      <c r="Z107" s="18"/>
    </row>
    <row r="108" spans="1:29" s="38" customFormat="1">
      <c r="A108" s="17"/>
      <c r="B108" s="18"/>
      <c r="C108" s="18"/>
      <c r="D108" s="18"/>
      <c r="E108" s="40"/>
      <c r="F108" s="40"/>
      <c r="G108" s="40"/>
      <c r="H108" s="40"/>
      <c r="I108" s="40"/>
      <c r="J108" s="40"/>
      <c r="K108" s="40"/>
      <c r="L108" s="40"/>
      <c r="M108" s="19"/>
      <c r="N108" s="20"/>
      <c r="O108" s="20"/>
      <c r="P108" s="20"/>
      <c r="Q108" s="20"/>
      <c r="R108" s="20"/>
      <c r="S108" s="20"/>
      <c r="T108" s="18"/>
      <c r="U108" s="18"/>
      <c r="V108" s="18"/>
      <c r="W108" s="18"/>
      <c r="Y108" s="18"/>
      <c r="Z108" s="18"/>
    </row>
    <row r="110" spans="1:29">
      <c r="E110" t="s">
        <v>794</v>
      </c>
      <c r="F110" t="s">
        <v>795</v>
      </c>
      <c r="G110" t="s">
        <v>796</v>
      </c>
      <c r="N110" s="46" t="s">
        <v>797</v>
      </c>
      <c r="O110" s="46"/>
      <c r="P110" s="46"/>
      <c r="Q110" s="46" t="s">
        <v>798</v>
      </c>
      <c r="R110" s="46"/>
      <c r="S110" s="46"/>
    </row>
    <row r="111" spans="1:29">
      <c r="D111" t="s">
        <v>799</v>
      </c>
      <c r="E111" s="21">
        <f>N107</f>
        <v>0.90530077427039901</v>
      </c>
      <c r="F111" s="21">
        <f t="shared" ref="F111:G111" si="55">O107</f>
        <v>6.432400238237046E-2</v>
      </c>
      <c r="G111" s="21">
        <f t="shared" si="55"/>
        <v>2.6206075044669448E-2</v>
      </c>
      <c r="N111" t="s">
        <v>794</v>
      </c>
      <c r="O111" t="s">
        <v>795</v>
      </c>
      <c r="P111" t="s">
        <v>796</v>
      </c>
      <c r="Q111" t="s">
        <v>794</v>
      </c>
      <c r="R111" t="s">
        <v>795</v>
      </c>
      <c r="S111" t="s">
        <v>796</v>
      </c>
    </row>
    <row r="112" spans="1:29">
      <c r="D112" t="s">
        <v>800</v>
      </c>
      <c r="E112" s="21">
        <f>Q107</f>
        <v>7.266229898749256E-2</v>
      </c>
      <c r="F112" s="21">
        <f t="shared" ref="F112:G112" si="56">R107</f>
        <v>0.33293627159023226</v>
      </c>
      <c r="G112" s="21">
        <f t="shared" si="56"/>
        <v>0.33829660512209647</v>
      </c>
      <c r="M112">
        <v>2019</v>
      </c>
      <c r="N112" s="20">
        <f t="shared" ref="N112:S112" si="57">N10</f>
        <v>0.84829059829059827</v>
      </c>
      <c r="O112" s="20">
        <f t="shared" si="57"/>
        <v>9.4017094017094016E-2</v>
      </c>
      <c r="P112" s="20">
        <f t="shared" si="57"/>
        <v>5.2350427350427352E-2</v>
      </c>
      <c r="Q112" s="20">
        <f t="shared" si="57"/>
        <v>0.11645299145299146</v>
      </c>
      <c r="R112" s="20">
        <f t="shared" si="57"/>
        <v>0.2361111111111111</v>
      </c>
      <c r="S112" s="20">
        <f t="shared" si="57"/>
        <v>0.45512820512820512</v>
      </c>
    </row>
    <row r="113" spans="13:19">
      <c r="M113">
        <v>2020</v>
      </c>
      <c r="N113" s="20">
        <f t="shared" ref="N113:S113" si="58">N21</f>
        <v>0.87392241379310343</v>
      </c>
      <c r="O113" s="20">
        <f t="shared" si="58"/>
        <v>8.8362068965517238E-2</v>
      </c>
      <c r="P113" s="20">
        <f t="shared" si="58"/>
        <v>3.3405172413793101E-2</v>
      </c>
      <c r="Q113" s="20">
        <f t="shared" si="58"/>
        <v>9.8060344827586202E-2</v>
      </c>
      <c r="R113" s="20">
        <f t="shared" si="58"/>
        <v>0.27047413793103448</v>
      </c>
      <c r="S113" s="20">
        <f t="shared" si="58"/>
        <v>0.42241379310344829</v>
      </c>
    </row>
    <row r="114" spans="13:19">
      <c r="M114">
        <v>2021</v>
      </c>
      <c r="N114" s="20">
        <f t="shared" ref="N114:S114" si="59">N32</f>
        <v>0.8813928182807399</v>
      </c>
      <c r="O114" s="20">
        <f t="shared" si="59"/>
        <v>7.5081610446137106E-2</v>
      </c>
      <c r="P114" s="20">
        <f t="shared" si="59"/>
        <v>3.1556039173014146E-2</v>
      </c>
      <c r="Q114" s="20">
        <f t="shared" si="59"/>
        <v>8.3786724700761692E-2</v>
      </c>
      <c r="R114" s="20">
        <f t="shared" si="59"/>
        <v>0.2763873775843308</v>
      </c>
      <c r="S114" s="20">
        <f t="shared" si="59"/>
        <v>0.42872687704026113</v>
      </c>
    </row>
    <row r="115" spans="13:19">
      <c r="M115">
        <v>2022</v>
      </c>
      <c r="N115" s="20">
        <f t="shared" ref="N115:S115" si="60">N45</f>
        <v>0.89068825910931171</v>
      </c>
      <c r="O115" s="20">
        <f t="shared" si="60"/>
        <v>7.3886639676113364E-2</v>
      </c>
      <c r="P115" s="20">
        <f t="shared" si="60"/>
        <v>2.6315789473684209E-2</v>
      </c>
      <c r="Q115" s="20">
        <f t="shared" si="60"/>
        <v>8.4008097165991905E-2</v>
      </c>
      <c r="R115" s="20">
        <f t="shared" si="60"/>
        <v>0.29048582995951416</v>
      </c>
      <c r="S115" s="20">
        <f t="shared" si="60"/>
        <v>0.42307692307692307</v>
      </c>
    </row>
    <row r="116" spans="13:19">
      <c r="M116">
        <v>2023</v>
      </c>
      <c r="N116" s="20">
        <f t="shared" ref="N116:S116" si="61">N60</f>
        <v>0.89063867016622922</v>
      </c>
      <c r="O116" s="20">
        <f t="shared" si="61"/>
        <v>7.9615048118985121E-2</v>
      </c>
      <c r="P116" s="20">
        <f t="shared" si="61"/>
        <v>2.5371828521434821E-2</v>
      </c>
      <c r="Q116" s="20">
        <f t="shared" si="61"/>
        <v>8.3114610673665795E-2</v>
      </c>
      <c r="R116" s="20">
        <f t="shared" si="61"/>
        <v>0.26421697287839019</v>
      </c>
      <c r="S116" s="20">
        <f t="shared" si="61"/>
        <v>0.39807524059492566</v>
      </c>
    </row>
    <row r="117" spans="13:19">
      <c r="M117">
        <v>2024</v>
      </c>
      <c r="N117" s="21">
        <f t="shared" ref="N117:S117" si="62">N74</f>
        <v>0.91402013942680094</v>
      </c>
      <c r="O117" s="21">
        <f t="shared" si="62"/>
        <v>6.4291247095274978E-2</v>
      </c>
      <c r="P117" s="21">
        <f t="shared" si="62"/>
        <v>2.1688613477924088E-2</v>
      </c>
      <c r="Q117" s="21">
        <f t="shared" si="62"/>
        <v>6.8164213787761427E-2</v>
      </c>
      <c r="R117" s="21">
        <f t="shared" si="62"/>
        <v>0.26258714175058095</v>
      </c>
      <c r="S117" s="21">
        <f t="shared" si="62"/>
        <v>0.42912470952749804</v>
      </c>
    </row>
    <row r="118" spans="13:19">
      <c r="M118" s="38">
        <v>2025</v>
      </c>
      <c r="N118" s="21">
        <v>0.90580204778156992</v>
      </c>
      <c r="O118" s="21">
        <v>6.552901023890785E-2</v>
      </c>
      <c r="P118" s="21">
        <v>2.1843003412969283E-2</v>
      </c>
      <c r="Q118" s="21">
        <v>7.7133105802047783E-2</v>
      </c>
      <c r="R118" s="21">
        <v>0.30511945392491469</v>
      </c>
      <c r="S118" s="21">
        <v>0.3651877133105802</v>
      </c>
    </row>
    <row r="119" spans="13:19">
      <c r="M119">
        <v>2026</v>
      </c>
      <c r="N119" s="21">
        <f>N107</f>
        <v>0.90530077427039901</v>
      </c>
      <c r="O119" s="21">
        <f t="shared" ref="O119:S119" si="63">O107</f>
        <v>6.432400238237046E-2</v>
      </c>
      <c r="P119" s="21">
        <f t="shared" si="63"/>
        <v>2.6206075044669448E-2</v>
      </c>
      <c r="Q119" s="21">
        <f t="shared" si="63"/>
        <v>7.266229898749256E-2</v>
      </c>
      <c r="R119" s="21">
        <f t="shared" si="63"/>
        <v>0.33293627159023226</v>
      </c>
      <c r="S119" s="21">
        <f t="shared" si="63"/>
        <v>0.33829660512209647</v>
      </c>
    </row>
  </sheetData>
  <mergeCells count="2">
    <mergeCell ref="N110:P110"/>
    <mergeCell ref="Q110:S1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230-2EB3-486F-B808-BF256F6308B7}">
  <dimension ref="A1:AC50"/>
  <sheetViews>
    <sheetView topLeftCell="B19" zoomScaleNormal="100" workbookViewId="0">
      <selection activeCell="G49" sqref="G49"/>
    </sheetView>
  </sheetViews>
  <sheetFormatPr defaultColWidth="9.140625" defaultRowHeight="12.75"/>
  <cols>
    <col min="1" max="19" width="9.140625" customWidth="1"/>
    <col min="20" max="22" width="0" hidden="1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11" customFormat="1">
      <c r="A2" s="7" t="s">
        <v>784</v>
      </c>
      <c r="B2" s="7" t="s">
        <v>254</v>
      </c>
      <c r="C2" s="7" t="s">
        <v>129</v>
      </c>
      <c r="D2" s="7" t="s">
        <v>255</v>
      </c>
      <c r="E2" s="8">
        <v>460</v>
      </c>
      <c r="F2" s="8">
        <v>0</v>
      </c>
      <c r="G2" s="8">
        <v>381</v>
      </c>
      <c r="H2" s="8">
        <v>57</v>
      </c>
      <c r="I2" s="8">
        <v>22</v>
      </c>
      <c r="J2" s="8">
        <v>68</v>
      </c>
      <c r="K2" s="8">
        <v>166</v>
      </c>
      <c r="L2" s="8">
        <v>125</v>
      </c>
      <c r="M2" s="19">
        <f>F2/E2</f>
        <v>0</v>
      </c>
      <c r="N2" s="20">
        <f>G2/E2</f>
        <v>0.82826086956521738</v>
      </c>
      <c r="O2" s="20">
        <f>H2/E2</f>
        <v>0.12391304347826088</v>
      </c>
      <c r="P2" s="20">
        <f>I2/E2</f>
        <v>4.7826086956521741E-2</v>
      </c>
      <c r="Q2" s="20">
        <f>J2/E2</f>
        <v>0.14782608695652175</v>
      </c>
      <c r="R2" s="20">
        <f>K2/E2</f>
        <v>0.36086956521739133</v>
      </c>
      <c r="S2" s="20">
        <f>L2/E2</f>
        <v>0.27173913043478259</v>
      </c>
      <c r="T2" s="10">
        <v>14.78</v>
      </c>
      <c r="U2" s="10">
        <v>36</v>
      </c>
      <c r="V2" s="10">
        <v>4.78</v>
      </c>
      <c r="W2" s="7" t="s">
        <v>257</v>
      </c>
      <c r="X2" s="7" t="s">
        <v>258</v>
      </c>
      <c r="Y2" s="7" t="s">
        <v>259</v>
      </c>
      <c r="Z2" s="7" t="s">
        <v>785</v>
      </c>
    </row>
    <row r="3" spans="1:26" s="11" customFormat="1">
      <c r="A3" s="7" t="s">
        <v>784</v>
      </c>
      <c r="B3" s="7" t="s">
        <v>254</v>
      </c>
      <c r="C3" s="7" t="s">
        <v>260</v>
      </c>
      <c r="D3" s="7" t="s">
        <v>255</v>
      </c>
      <c r="E3" s="8">
        <v>80</v>
      </c>
      <c r="F3" s="8">
        <v>1</v>
      </c>
      <c r="G3" s="8">
        <v>78</v>
      </c>
      <c r="H3" s="8">
        <v>1</v>
      </c>
      <c r="I3" s="8">
        <v>0</v>
      </c>
      <c r="J3" s="8">
        <v>1</v>
      </c>
      <c r="K3" s="8">
        <v>10</v>
      </c>
      <c r="L3" s="8">
        <v>48</v>
      </c>
      <c r="M3" s="19">
        <f>F3/E3</f>
        <v>1.2500000000000001E-2</v>
      </c>
      <c r="N3" s="20">
        <f>G3/E3</f>
        <v>0.97499999999999998</v>
      </c>
      <c r="O3" s="20">
        <f>H3/E3</f>
        <v>1.2500000000000001E-2</v>
      </c>
      <c r="P3" s="20">
        <f>I3/E3</f>
        <v>0</v>
      </c>
      <c r="Q3" s="20">
        <f>J3/E3</f>
        <v>1.2500000000000001E-2</v>
      </c>
      <c r="R3" s="20">
        <f>K3/E3</f>
        <v>0.125</v>
      </c>
      <c r="S3" s="20">
        <f>L3/E3</f>
        <v>0.6</v>
      </c>
      <c r="T3" s="10">
        <v>1.25</v>
      </c>
      <c r="U3" s="10">
        <v>13</v>
      </c>
      <c r="V3" s="10">
        <v>0</v>
      </c>
      <c r="W3" s="7" t="s">
        <v>257</v>
      </c>
      <c r="X3" s="7" t="s">
        <v>262</v>
      </c>
      <c r="Y3" s="7" t="s">
        <v>259</v>
      </c>
      <c r="Z3" s="7" t="s">
        <v>785</v>
      </c>
    </row>
    <row r="4" spans="1:26" s="11" customFormat="1">
      <c r="A4" s="7">
        <v>2019</v>
      </c>
      <c r="B4" s="7" t="s">
        <v>783</v>
      </c>
      <c r="C4" s="7"/>
      <c r="D4" s="7"/>
      <c r="E4" s="8">
        <f>SUM(E2:E3)</f>
        <v>540</v>
      </c>
      <c r="F4" s="8">
        <f t="shared" ref="F4:L4" si="0">SUM(F2:F3)</f>
        <v>1</v>
      </c>
      <c r="G4" s="8">
        <f t="shared" si="0"/>
        <v>459</v>
      </c>
      <c r="H4" s="8">
        <f t="shared" si="0"/>
        <v>58</v>
      </c>
      <c r="I4" s="8">
        <f t="shared" si="0"/>
        <v>22</v>
      </c>
      <c r="J4" s="8">
        <f t="shared" si="0"/>
        <v>69</v>
      </c>
      <c r="K4" s="8">
        <f t="shared" si="0"/>
        <v>176</v>
      </c>
      <c r="L4" s="8">
        <f t="shared" si="0"/>
        <v>173</v>
      </c>
      <c r="M4" s="19">
        <f>F4/E4</f>
        <v>1.8518518518518519E-3</v>
      </c>
      <c r="N4" s="20">
        <f>G4/E4</f>
        <v>0.85</v>
      </c>
      <c r="O4" s="20">
        <f>H4/E4</f>
        <v>0.10740740740740741</v>
      </c>
      <c r="P4" s="20">
        <f>I4/E4</f>
        <v>4.0740740740740744E-2</v>
      </c>
      <c r="Q4" s="20">
        <f>J4/E4</f>
        <v>0.12777777777777777</v>
      </c>
      <c r="R4" s="20">
        <f>K4/E4</f>
        <v>0.32592592592592595</v>
      </c>
      <c r="S4" s="20">
        <f>L4/E4</f>
        <v>0.32037037037037036</v>
      </c>
      <c r="T4" s="10"/>
      <c r="U4" s="10"/>
      <c r="V4" s="10"/>
      <c r="W4" s="7"/>
      <c r="X4" s="7"/>
      <c r="Y4" s="7"/>
      <c r="Z4" s="7"/>
    </row>
    <row r="5" spans="1:26" s="13" customFormat="1" ht="5.2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6" s="11" customFormat="1">
      <c r="A6" s="14" t="s">
        <v>767</v>
      </c>
      <c r="B6" s="14" t="s">
        <v>254</v>
      </c>
      <c r="C6" s="14" t="s">
        <v>129</v>
      </c>
      <c r="D6" s="14" t="s">
        <v>255</v>
      </c>
      <c r="E6" s="8">
        <v>457</v>
      </c>
      <c r="F6" s="8">
        <v>0</v>
      </c>
      <c r="G6" s="8">
        <v>396</v>
      </c>
      <c r="H6" s="8">
        <v>47</v>
      </c>
      <c r="I6" s="8">
        <v>14</v>
      </c>
      <c r="J6" s="8">
        <v>54</v>
      </c>
      <c r="K6" s="8">
        <v>182</v>
      </c>
      <c r="L6" s="8">
        <v>130</v>
      </c>
      <c r="M6" s="19">
        <f>F6/E6</f>
        <v>0</v>
      </c>
      <c r="N6" s="20">
        <f>G6/E6</f>
        <v>0.8665207877461707</v>
      </c>
      <c r="O6" s="20">
        <f>H6/E6</f>
        <v>0.10284463894967177</v>
      </c>
      <c r="P6" s="20">
        <f>I6/E6</f>
        <v>3.0634573304157548E-2</v>
      </c>
      <c r="Q6" s="20">
        <f>J6/E6</f>
        <v>0.11816192560175055</v>
      </c>
      <c r="R6" s="20">
        <f>K6/E6</f>
        <v>0.39824945295404812</v>
      </c>
      <c r="S6" s="20">
        <f>L6/E6</f>
        <v>0.28446389496717722</v>
      </c>
      <c r="T6" s="14" t="s">
        <v>690</v>
      </c>
      <c r="U6" s="14" t="s">
        <v>124</v>
      </c>
      <c r="V6" s="14" t="s">
        <v>742</v>
      </c>
      <c r="W6" s="14" t="s">
        <v>257</v>
      </c>
      <c r="X6" s="14" t="s">
        <v>258</v>
      </c>
      <c r="Y6" s="14" t="s">
        <v>259</v>
      </c>
      <c r="Z6" s="14" t="s">
        <v>786</v>
      </c>
    </row>
    <row r="7" spans="1:26" s="11" customFormat="1">
      <c r="A7" s="14" t="s">
        <v>767</v>
      </c>
      <c r="B7" s="14" t="s">
        <v>254</v>
      </c>
      <c r="C7" s="14" t="s">
        <v>260</v>
      </c>
      <c r="D7" s="14" t="s">
        <v>255</v>
      </c>
      <c r="E7" s="8">
        <v>56</v>
      </c>
      <c r="F7" s="8">
        <v>0</v>
      </c>
      <c r="G7" s="8">
        <v>56</v>
      </c>
      <c r="H7" s="8">
        <v>0</v>
      </c>
      <c r="I7" s="8">
        <v>0</v>
      </c>
      <c r="J7" s="8">
        <v>0</v>
      </c>
      <c r="K7" s="8">
        <v>9</v>
      </c>
      <c r="L7" s="8">
        <v>27</v>
      </c>
      <c r="M7" s="19">
        <f>F7/E7</f>
        <v>0</v>
      </c>
      <c r="N7" s="20">
        <f>G7/E7</f>
        <v>1</v>
      </c>
      <c r="O7" s="20">
        <f>H7/E7</f>
        <v>0</v>
      </c>
      <c r="P7" s="20">
        <f>I7/E7</f>
        <v>0</v>
      </c>
      <c r="Q7" s="20">
        <f>J7/E7</f>
        <v>0</v>
      </c>
      <c r="R7" s="20">
        <f>K7/E7</f>
        <v>0.16071428571428573</v>
      </c>
      <c r="S7" s="20">
        <f>L7/E7</f>
        <v>0.48214285714285715</v>
      </c>
      <c r="T7" s="14" t="s">
        <v>29</v>
      </c>
      <c r="U7" s="14" t="s">
        <v>261</v>
      </c>
      <c r="V7" s="14" t="s">
        <v>29</v>
      </c>
      <c r="W7" s="14" t="s">
        <v>257</v>
      </c>
      <c r="X7" s="14" t="s">
        <v>262</v>
      </c>
      <c r="Y7" s="14" t="s">
        <v>259</v>
      </c>
      <c r="Z7" s="14" t="s">
        <v>786</v>
      </c>
    </row>
    <row r="8" spans="1:26" s="11" customFormat="1">
      <c r="A8" s="7">
        <v>2020</v>
      </c>
      <c r="B8" s="7" t="s">
        <v>783</v>
      </c>
      <c r="C8" s="7"/>
      <c r="D8" s="7"/>
      <c r="E8" s="8">
        <f t="shared" ref="E8:L8" si="1">SUM(E6:E7)</f>
        <v>513</v>
      </c>
      <c r="F8" s="8">
        <f t="shared" si="1"/>
        <v>0</v>
      </c>
      <c r="G8" s="8">
        <f t="shared" si="1"/>
        <v>452</v>
      </c>
      <c r="H8" s="8">
        <f t="shared" si="1"/>
        <v>47</v>
      </c>
      <c r="I8" s="8">
        <f t="shared" si="1"/>
        <v>14</v>
      </c>
      <c r="J8" s="8">
        <f t="shared" si="1"/>
        <v>54</v>
      </c>
      <c r="K8" s="8">
        <f t="shared" si="1"/>
        <v>191</v>
      </c>
      <c r="L8" s="8">
        <f t="shared" si="1"/>
        <v>157</v>
      </c>
      <c r="M8" s="19">
        <f>F8/E8</f>
        <v>0</v>
      </c>
      <c r="N8" s="20">
        <f>G8/E8</f>
        <v>0.88109161793372315</v>
      </c>
      <c r="O8" s="20">
        <f>H8/E8</f>
        <v>9.1617933723196876E-2</v>
      </c>
      <c r="P8" s="20">
        <f>I8/E8</f>
        <v>2.7290448343079921E-2</v>
      </c>
      <c r="Q8" s="20">
        <f>J8/E8</f>
        <v>0.10526315789473684</v>
      </c>
      <c r="R8" s="20">
        <f>K8/E8</f>
        <v>0.37231968810916177</v>
      </c>
      <c r="S8" s="20">
        <f>L8/E8</f>
        <v>0.30604288499025339</v>
      </c>
      <c r="T8" s="10"/>
      <c r="U8" s="10"/>
      <c r="V8" s="10"/>
      <c r="W8" s="7"/>
      <c r="X8" s="7"/>
      <c r="Y8" s="7"/>
      <c r="Z8" s="7"/>
    </row>
    <row r="9" spans="1:26" s="13" customFormat="1" ht="5.2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6" s="11" customFormat="1">
      <c r="A10" s="14" t="s">
        <v>738</v>
      </c>
      <c r="B10" s="14" t="s">
        <v>254</v>
      </c>
      <c r="C10" s="14" t="s">
        <v>129</v>
      </c>
      <c r="D10" s="16" t="s">
        <v>255</v>
      </c>
      <c r="E10" s="8">
        <v>561</v>
      </c>
      <c r="F10" s="8">
        <v>1</v>
      </c>
      <c r="G10" s="8">
        <v>482</v>
      </c>
      <c r="H10" s="8">
        <v>57</v>
      </c>
      <c r="I10" s="8">
        <v>21</v>
      </c>
      <c r="J10" s="8">
        <v>69</v>
      </c>
      <c r="K10" s="8">
        <v>215</v>
      </c>
      <c r="L10" s="8">
        <v>156</v>
      </c>
      <c r="M10" s="19">
        <f>F10/E10</f>
        <v>1.7825311942959001E-3</v>
      </c>
      <c r="N10" s="20">
        <f>G10/E10</f>
        <v>0.85918003565062384</v>
      </c>
      <c r="O10" s="20">
        <f>H10/E10</f>
        <v>0.10160427807486631</v>
      </c>
      <c r="P10" s="20">
        <f>I10/E10</f>
        <v>3.7433155080213901E-2</v>
      </c>
      <c r="Q10" s="20">
        <f>J10/E10</f>
        <v>0.12299465240641712</v>
      </c>
      <c r="R10" s="20">
        <f>K10/E10</f>
        <v>0.38324420677361853</v>
      </c>
      <c r="S10" s="20">
        <f>L10/E10</f>
        <v>0.27807486631016043</v>
      </c>
      <c r="T10" s="14" t="s">
        <v>807</v>
      </c>
      <c r="U10" s="14" t="s">
        <v>56</v>
      </c>
      <c r="V10" s="14" t="s">
        <v>808</v>
      </c>
      <c r="W10" s="14" t="s">
        <v>257</v>
      </c>
      <c r="X10" s="14" t="s">
        <v>258</v>
      </c>
      <c r="Y10" s="14" t="s">
        <v>259</v>
      </c>
      <c r="Z10" s="14" t="s">
        <v>789</v>
      </c>
    </row>
    <row r="11" spans="1:26" s="11" customFormat="1">
      <c r="A11" s="14" t="s">
        <v>738</v>
      </c>
      <c r="B11" s="14" t="s">
        <v>254</v>
      </c>
      <c r="C11" s="14" t="s">
        <v>260</v>
      </c>
      <c r="D11" s="16" t="s">
        <v>255</v>
      </c>
      <c r="E11" s="8">
        <v>71</v>
      </c>
      <c r="F11" s="8">
        <v>0</v>
      </c>
      <c r="G11" s="8">
        <v>69</v>
      </c>
      <c r="H11" s="8">
        <v>1</v>
      </c>
      <c r="I11" s="8">
        <v>1</v>
      </c>
      <c r="J11" s="8">
        <v>1</v>
      </c>
      <c r="K11" s="8">
        <v>13</v>
      </c>
      <c r="L11" s="8">
        <v>31</v>
      </c>
      <c r="M11" s="19">
        <f>F11/E11</f>
        <v>0</v>
      </c>
      <c r="N11" s="20">
        <f>G11/E11</f>
        <v>0.971830985915493</v>
      </c>
      <c r="O11" s="20">
        <f>H11/E11</f>
        <v>1.4084507042253521E-2</v>
      </c>
      <c r="P11" s="20">
        <f>I11/E11</f>
        <v>1.4084507042253521E-2</v>
      </c>
      <c r="Q11" s="20">
        <f>J11/E11</f>
        <v>1.4084507042253521E-2</v>
      </c>
      <c r="R11" s="20">
        <f>K11/E11</f>
        <v>0.18309859154929578</v>
      </c>
      <c r="S11" s="20">
        <f>L11/E11</f>
        <v>0.43661971830985913</v>
      </c>
      <c r="T11" s="14" t="s">
        <v>809</v>
      </c>
      <c r="U11" s="14" t="s">
        <v>114</v>
      </c>
      <c r="V11" s="14" t="s">
        <v>809</v>
      </c>
      <c r="W11" s="14" t="s">
        <v>257</v>
      </c>
      <c r="X11" s="14" t="s">
        <v>262</v>
      </c>
      <c r="Y11" s="14" t="s">
        <v>259</v>
      </c>
      <c r="Z11" s="14" t="s">
        <v>789</v>
      </c>
    </row>
    <row r="12" spans="1:26" s="11" customFormat="1">
      <c r="A12" s="14">
        <v>2021</v>
      </c>
      <c r="B12" s="7" t="s">
        <v>783</v>
      </c>
      <c r="C12" s="7"/>
      <c r="D12" s="7"/>
      <c r="E12" s="8">
        <f t="shared" ref="E12:L12" si="2">SUM(E10:E11)</f>
        <v>632</v>
      </c>
      <c r="F12" s="8">
        <f t="shared" si="2"/>
        <v>1</v>
      </c>
      <c r="G12" s="8">
        <f t="shared" si="2"/>
        <v>551</v>
      </c>
      <c r="H12" s="8">
        <f t="shared" si="2"/>
        <v>58</v>
      </c>
      <c r="I12" s="8">
        <f t="shared" si="2"/>
        <v>22</v>
      </c>
      <c r="J12" s="8">
        <f t="shared" si="2"/>
        <v>70</v>
      </c>
      <c r="K12" s="8">
        <f t="shared" si="2"/>
        <v>228</v>
      </c>
      <c r="L12" s="8">
        <f t="shared" si="2"/>
        <v>187</v>
      </c>
      <c r="M12" s="19">
        <f>F12/E12</f>
        <v>1.5822784810126582E-3</v>
      </c>
      <c r="N12" s="20">
        <f>G12/E12</f>
        <v>0.87183544303797467</v>
      </c>
      <c r="O12" s="20">
        <f>H12/E12</f>
        <v>9.1772151898734181E-2</v>
      </c>
      <c r="P12" s="20">
        <f>I12/E12</f>
        <v>3.4810126582278479E-2</v>
      </c>
      <c r="Q12" s="20">
        <f>J12/E12</f>
        <v>0.11075949367088607</v>
      </c>
      <c r="R12" s="20">
        <f>K12/E12</f>
        <v>0.36075949367088606</v>
      </c>
      <c r="S12" s="20">
        <f>L12/E12</f>
        <v>0.29588607594936711</v>
      </c>
      <c r="T12" s="14"/>
      <c r="U12" s="14"/>
      <c r="V12" s="14"/>
      <c r="W12" s="14"/>
      <c r="X12" s="14"/>
      <c r="Y12" s="14"/>
      <c r="Z12" s="14"/>
    </row>
    <row r="13" spans="1:26" s="13" customFormat="1" ht="5.2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6">
      <c r="A14" t="s">
        <v>714</v>
      </c>
      <c r="B14" t="s">
        <v>254</v>
      </c>
      <c r="C14" t="s">
        <v>129</v>
      </c>
      <c r="D14" t="s">
        <v>255</v>
      </c>
      <c r="E14">
        <v>645</v>
      </c>
      <c r="F14">
        <v>0</v>
      </c>
      <c r="G14">
        <v>556</v>
      </c>
      <c r="H14">
        <v>70</v>
      </c>
      <c r="I14">
        <v>19</v>
      </c>
      <c r="J14">
        <v>81</v>
      </c>
      <c r="K14">
        <v>250</v>
      </c>
      <c r="L14">
        <v>176</v>
      </c>
      <c r="M14" s="19">
        <f>F14/E14</f>
        <v>0</v>
      </c>
      <c r="N14" s="20">
        <f>G14/E14</f>
        <v>0.86201550387596904</v>
      </c>
      <c r="O14" s="20">
        <f>H14/E14</f>
        <v>0.10852713178294573</v>
      </c>
      <c r="P14" s="20">
        <f>I14/E14</f>
        <v>2.9457364341085271E-2</v>
      </c>
      <c r="Q14" s="20">
        <f>J14/E14</f>
        <v>0.12558139534883722</v>
      </c>
      <c r="R14" s="20">
        <f>K14/E14</f>
        <v>0.38759689922480622</v>
      </c>
      <c r="S14" s="20">
        <f>L14/E14</f>
        <v>0.27286821705426356</v>
      </c>
      <c r="T14">
        <f>J14/E14</f>
        <v>0.12558139534883722</v>
      </c>
      <c r="U14">
        <f>K14/E14</f>
        <v>0.38759689922480622</v>
      </c>
      <c r="V14">
        <f>L14/E14</f>
        <v>0.27286821705426356</v>
      </c>
      <c r="W14" t="s">
        <v>257</v>
      </c>
      <c r="X14" t="s">
        <v>258</v>
      </c>
      <c r="Y14" t="s">
        <v>259</v>
      </c>
      <c r="Z14" t="s">
        <v>790</v>
      </c>
    </row>
    <row r="15" spans="1:26">
      <c r="A15" t="s">
        <v>714</v>
      </c>
      <c r="B15" t="s">
        <v>254</v>
      </c>
      <c r="C15" t="s">
        <v>260</v>
      </c>
      <c r="D15" t="s">
        <v>255</v>
      </c>
      <c r="E15">
        <v>98</v>
      </c>
      <c r="F15">
        <v>1</v>
      </c>
      <c r="G15">
        <v>92</v>
      </c>
      <c r="H15">
        <v>3</v>
      </c>
      <c r="I15">
        <v>2</v>
      </c>
      <c r="J15">
        <v>5</v>
      </c>
      <c r="K15">
        <v>17</v>
      </c>
      <c r="L15">
        <v>47</v>
      </c>
      <c r="M15" s="19">
        <f>F15/E15</f>
        <v>1.020408163265306E-2</v>
      </c>
      <c r="N15" s="20">
        <f>G15/E15</f>
        <v>0.93877551020408168</v>
      </c>
      <c r="O15" s="20">
        <f>H15/E15</f>
        <v>3.0612244897959183E-2</v>
      </c>
      <c r="P15" s="20">
        <f>I15/E15</f>
        <v>2.0408163265306121E-2</v>
      </c>
      <c r="Q15" s="20">
        <f>J15/E15</f>
        <v>5.1020408163265307E-2</v>
      </c>
      <c r="R15" s="20">
        <f>K15/E15</f>
        <v>0.17346938775510204</v>
      </c>
      <c r="S15" s="20">
        <f>L15/E15</f>
        <v>0.47959183673469385</v>
      </c>
      <c r="T15">
        <f>J15/E15</f>
        <v>5.1020408163265307E-2</v>
      </c>
      <c r="U15">
        <f>K15/E15</f>
        <v>0.17346938775510204</v>
      </c>
      <c r="V15">
        <f>L15/E15</f>
        <v>0.47959183673469385</v>
      </c>
      <c r="W15" t="s">
        <v>257</v>
      </c>
      <c r="X15" t="s">
        <v>262</v>
      </c>
      <c r="Y15" t="s">
        <v>259</v>
      </c>
      <c r="Z15" t="s">
        <v>790</v>
      </c>
    </row>
    <row r="16" spans="1:26">
      <c r="A16">
        <v>2022</v>
      </c>
      <c r="B16" s="7" t="s">
        <v>783</v>
      </c>
      <c r="C16" s="7"/>
      <c r="D16" s="7"/>
      <c r="E16" s="8">
        <f t="shared" ref="E16:L16" si="3">SUM(E14:E15)</f>
        <v>743</v>
      </c>
      <c r="F16" s="8">
        <f t="shared" si="3"/>
        <v>1</v>
      </c>
      <c r="G16" s="8">
        <f t="shared" si="3"/>
        <v>648</v>
      </c>
      <c r="H16" s="8">
        <f t="shared" si="3"/>
        <v>73</v>
      </c>
      <c r="I16" s="8">
        <f t="shared" si="3"/>
        <v>21</v>
      </c>
      <c r="J16" s="8">
        <f t="shared" si="3"/>
        <v>86</v>
      </c>
      <c r="K16" s="8">
        <f t="shared" si="3"/>
        <v>267</v>
      </c>
      <c r="L16" s="8">
        <f t="shared" si="3"/>
        <v>223</v>
      </c>
      <c r="M16" s="19">
        <f>F16/E16</f>
        <v>1.3458950201884253E-3</v>
      </c>
      <c r="N16" s="20">
        <f>G16/E16</f>
        <v>0.87213997308209956</v>
      </c>
      <c r="O16" s="20">
        <f>H16/E16</f>
        <v>9.8250336473755043E-2</v>
      </c>
      <c r="P16" s="20">
        <f>I16/E16</f>
        <v>2.826379542395693E-2</v>
      </c>
      <c r="Q16" s="20">
        <f>J16/E16</f>
        <v>0.11574697173620457</v>
      </c>
      <c r="R16" s="20">
        <f>K16/E16</f>
        <v>0.35935397039030953</v>
      </c>
      <c r="S16" s="20">
        <f>L16/E16</f>
        <v>0.30013458950201882</v>
      </c>
    </row>
    <row r="17" spans="1:29" s="13" customFormat="1" ht="5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9">
      <c r="A18" s="18" t="s">
        <v>669</v>
      </c>
      <c r="B18" s="18" t="s">
        <v>254</v>
      </c>
      <c r="C18" s="18" t="s">
        <v>129</v>
      </c>
      <c r="D18" s="18" t="s">
        <v>255</v>
      </c>
      <c r="E18" s="3">
        <v>778</v>
      </c>
      <c r="F18" s="3">
        <v>1</v>
      </c>
      <c r="G18" s="3">
        <v>693</v>
      </c>
      <c r="H18" s="3">
        <v>61</v>
      </c>
      <c r="I18" s="3">
        <v>23</v>
      </c>
      <c r="J18" s="3">
        <v>78</v>
      </c>
      <c r="K18" s="3">
        <v>322</v>
      </c>
      <c r="L18" s="3">
        <v>217</v>
      </c>
      <c r="M18" s="19">
        <f>F18/E18</f>
        <v>1.2853470437017994E-3</v>
      </c>
      <c r="N18" s="20">
        <f>G18/E18</f>
        <v>0.89074550128534702</v>
      </c>
      <c r="O18" s="20">
        <f>H18/E18</f>
        <v>7.8406169665809766E-2</v>
      </c>
      <c r="P18" s="20">
        <f>I18/E18</f>
        <v>2.9562982005141389E-2</v>
      </c>
      <c r="Q18" s="20">
        <f>J18/E18</f>
        <v>0.10025706940874037</v>
      </c>
      <c r="R18" s="20">
        <f>K18/E18</f>
        <v>0.41388174807197942</v>
      </c>
      <c r="S18" s="20">
        <f>L18/E18</f>
        <v>0.27892030848329047</v>
      </c>
      <c r="T18" s="18" t="s">
        <v>29</v>
      </c>
      <c r="U18" s="18" t="s">
        <v>29</v>
      </c>
      <c r="V18" s="18" t="s">
        <v>792</v>
      </c>
      <c r="W18" s="18" t="s">
        <v>257</v>
      </c>
      <c r="X18" s="18" t="s">
        <v>258</v>
      </c>
      <c r="Y18" s="18" t="s">
        <v>259</v>
      </c>
      <c r="Z18" s="18" t="s">
        <v>791</v>
      </c>
    </row>
    <row r="19" spans="1:29">
      <c r="A19" s="18" t="s">
        <v>669</v>
      </c>
      <c r="B19" s="18" t="s">
        <v>254</v>
      </c>
      <c r="C19" s="18" t="s">
        <v>260</v>
      </c>
      <c r="D19" s="18" t="s">
        <v>255</v>
      </c>
      <c r="E19" s="3">
        <v>104</v>
      </c>
      <c r="F19" s="3">
        <v>2</v>
      </c>
      <c r="G19" s="3">
        <v>97</v>
      </c>
      <c r="H19" s="3">
        <v>3</v>
      </c>
      <c r="I19" s="3">
        <v>2</v>
      </c>
      <c r="J19" s="3">
        <v>4</v>
      </c>
      <c r="K19" s="3">
        <v>23</v>
      </c>
      <c r="L19" s="3">
        <v>46</v>
      </c>
      <c r="M19" s="19">
        <f>F19/E19</f>
        <v>1.9230769230769232E-2</v>
      </c>
      <c r="N19" s="20">
        <f>G19/E19</f>
        <v>0.93269230769230771</v>
      </c>
      <c r="O19" s="20">
        <f>H19/E19</f>
        <v>2.8846153846153848E-2</v>
      </c>
      <c r="P19" s="20">
        <f>I19/E19</f>
        <v>1.9230769230769232E-2</v>
      </c>
      <c r="Q19" s="20">
        <f>J19/E19</f>
        <v>3.8461538461538464E-2</v>
      </c>
      <c r="R19" s="20">
        <f>K19/E19</f>
        <v>0.22115384615384615</v>
      </c>
      <c r="S19" s="20">
        <f>L19/E19</f>
        <v>0.44230769230769229</v>
      </c>
      <c r="T19" s="18" t="s">
        <v>29</v>
      </c>
      <c r="U19" s="18" t="s">
        <v>29</v>
      </c>
      <c r="V19" s="18" t="s">
        <v>334</v>
      </c>
      <c r="W19" s="18" t="s">
        <v>257</v>
      </c>
      <c r="X19" s="18" t="s">
        <v>262</v>
      </c>
      <c r="Y19" s="18" t="s">
        <v>259</v>
      </c>
      <c r="Z19" s="18" t="s">
        <v>791</v>
      </c>
    </row>
    <row r="20" spans="1:29" s="11" customFormat="1">
      <c r="A20" s="7">
        <v>2023</v>
      </c>
      <c r="B20" s="7" t="s">
        <v>783</v>
      </c>
      <c r="C20" s="7"/>
      <c r="D20" s="7"/>
      <c r="E20" s="8">
        <f t="shared" ref="E20:L20" si="4">SUM(E18:E19)</f>
        <v>882</v>
      </c>
      <c r="F20" s="8">
        <f t="shared" si="4"/>
        <v>3</v>
      </c>
      <c r="G20" s="8">
        <f t="shared" si="4"/>
        <v>790</v>
      </c>
      <c r="H20" s="8">
        <f t="shared" si="4"/>
        <v>64</v>
      </c>
      <c r="I20" s="8">
        <f t="shared" si="4"/>
        <v>25</v>
      </c>
      <c r="J20" s="8">
        <f t="shared" si="4"/>
        <v>82</v>
      </c>
      <c r="K20" s="8">
        <f t="shared" si="4"/>
        <v>345</v>
      </c>
      <c r="L20" s="8">
        <f t="shared" si="4"/>
        <v>263</v>
      </c>
      <c r="M20" s="19">
        <f>F20/E20</f>
        <v>3.4013605442176869E-3</v>
      </c>
      <c r="N20" s="20">
        <f>G20/E20</f>
        <v>0.89569160997732422</v>
      </c>
      <c r="O20" s="20">
        <f>H20/E20</f>
        <v>7.2562358276643993E-2</v>
      </c>
      <c r="P20" s="20">
        <f>I20/E20</f>
        <v>2.834467120181406E-2</v>
      </c>
      <c r="Q20" s="20">
        <f>J20/E20</f>
        <v>9.297052154195011E-2</v>
      </c>
      <c r="R20" s="20">
        <f>K20/E20</f>
        <v>0.391156462585034</v>
      </c>
      <c r="S20" s="20">
        <f>L20/E20</f>
        <v>0.29818594104308388</v>
      </c>
      <c r="T20" s="10"/>
      <c r="U20" s="10"/>
      <c r="V20" s="10"/>
      <c r="W20" s="7"/>
      <c r="X20" s="7"/>
      <c r="Y20" s="7"/>
      <c r="Z20" s="7"/>
    </row>
    <row r="21" spans="1:29" s="13" customFormat="1" ht="5.2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9">
      <c r="A22" s="2" t="s">
        <v>25</v>
      </c>
      <c r="B22" s="2" t="s">
        <v>254</v>
      </c>
      <c r="C22" s="2" t="s">
        <v>129</v>
      </c>
      <c r="D22" s="2" t="s">
        <v>255</v>
      </c>
      <c r="E22" s="3">
        <v>927</v>
      </c>
      <c r="F22" s="3">
        <v>0</v>
      </c>
      <c r="G22" s="3">
        <v>830</v>
      </c>
      <c r="H22" s="3">
        <v>72</v>
      </c>
      <c r="I22" s="3">
        <v>25</v>
      </c>
      <c r="J22" s="3">
        <v>86</v>
      </c>
      <c r="K22" s="3">
        <v>400</v>
      </c>
      <c r="L22" s="3">
        <v>241</v>
      </c>
      <c r="M22" s="6">
        <f t="shared" ref="M22:P25" si="5">F22/$E22</f>
        <v>0</v>
      </c>
      <c r="N22" s="6">
        <f t="shared" si="5"/>
        <v>0.89536138079827399</v>
      </c>
      <c r="O22" s="6">
        <f t="shared" si="5"/>
        <v>7.7669902912621352E-2</v>
      </c>
      <c r="P22" s="6">
        <f t="shared" si="5"/>
        <v>2.696871628910464E-2</v>
      </c>
      <c r="Q22" s="6">
        <f>J22/E22</f>
        <v>9.2772384034519956E-2</v>
      </c>
      <c r="R22" s="6">
        <f>K22/E22</f>
        <v>0.43149946062567424</v>
      </c>
      <c r="S22" s="6">
        <f>L22/E22</f>
        <v>0.25997842502696872</v>
      </c>
      <c r="T22" s="2" t="s">
        <v>257</v>
      </c>
      <c r="U22" s="2" t="s">
        <v>258</v>
      </c>
      <c r="V22" s="2" t="s">
        <v>259</v>
      </c>
      <c r="W22" s="2" t="s">
        <v>35</v>
      </c>
    </row>
    <row r="23" spans="1:29">
      <c r="A23" s="2" t="s">
        <v>25</v>
      </c>
      <c r="B23" s="2" t="s">
        <v>254</v>
      </c>
      <c r="C23" s="2" t="s">
        <v>260</v>
      </c>
      <c r="D23" s="2" t="s">
        <v>255</v>
      </c>
      <c r="E23" s="3">
        <v>51</v>
      </c>
      <c r="F23" s="3">
        <v>0</v>
      </c>
      <c r="G23" s="3">
        <v>49</v>
      </c>
      <c r="H23" s="3">
        <v>1</v>
      </c>
      <c r="I23" s="3">
        <v>1</v>
      </c>
      <c r="J23" s="3">
        <v>2</v>
      </c>
      <c r="K23" s="3">
        <v>8</v>
      </c>
      <c r="L23" s="3">
        <v>19</v>
      </c>
      <c r="M23" s="6">
        <f t="shared" si="5"/>
        <v>0</v>
      </c>
      <c r="N23" s="6">
        <f t="shared" si="5"/>
        <v>0.96078431372549022</v>
      </c>
      <c r="O23" s="6">
        <f t="shared" si="5"/>
        <v>1.9607843137254902E-2</v>
      </c>
      <c r="P23" s="6">
        <f t="shared" si="5"/>
        <v>1.9607843137254902E-2</v>
      </c>
      <c r="Q23" s="6">
        <f>J23/E23</f>
        <v>3.9215686274509803E-2</v>
      </c>
      <c r="R23" s="6">
        <f>K23/E23</f>
        <v>0.15686274509803921</v>
      </c>
      <c r="S23" s="6">
        <f>L23/E23</f>
        <v>0.37254901960784315</v>
      </c>
      <c r="T23" s="2" t="s">
        <v>257</v>
      </c>
      <c r="U23" s="2" t="s">
        <v>262</v>
      </c>
      <c r="V23" s="2" t="s">
        <v>259</v>
      </c>
      <c r="W23" s="2" t="s">
        <v>35</v>
      </c>
    </row>
    <row r="24" spans="1:29">
      <c r="A24" s="2" t="s">
        <v>25</v>
      </c>
      <c r="B24" s="2" t="s">
        <v>254</v>
      </c>
      <c r="C24" s="2" t="s">
        <v>263</v>
      </c>
      <c r="D24" s="2" t="s">
        <v>255</v>
      </c>
      <c r="E24" s="3">
        <v>46</v>
      </c>
      <c r="F24" s="3">
        <v>0</v>
      </c>
      <c r="G24" s="3">
        <v>46</v>
      </c>
      <c r="H24" s="3">
        <v>0</v>
      </c>
      <c r="I24" s="3">
        <v>0</v>
      </c>
      <c r="J24" s="3">
        <v>0</v>
      </c>
      <c r="K24" s="3">
        <v>5</v>
      </c>
      <c r="L24" s="3">
        <v>27</v>
      </c>
      <c r="M24" s="6">
        <f t="shared" si="5"/>
        <v>0</v>
      </c>
      <c r="N24" s="6">
        <f t="shared" si="5"/>
        <v>1</v>
      </c>
      <c r="O24" s="6">
        <f t="shared" si="5"/>
        <v>0</v>
      </c>
      <c r="P24" s="6">
        <f t="shared" si="5"/>
        <v>0</v>
      </c>
      <c r="Q24" s="6">
        <f>J24/E24</f>
        <v>0</v>
      </c>
      <c r="R24" s="6">
        <f>K24/E24</f>
        <v>0.10869565217391304</v>
      </c>
      <c r="S24" s="6">
        <f>L24/E24</f>
        <v>0.58695652173913049</v>
      </c>
      <c r="T24" s="2" t="s">
        <v>257</v>
      </c>
      <c r="U24" s="2" t="s">
        <v>262</v>
      </c>
      <c r="V24" s="2" t="s">
        <v>259</v>
      </c>
      <c r="W24" s="2" t="s">
        <v>35</v>
      </c>
    </row>
    <row r="25" spans="1:29">
      <c r="A25" s="2" t="s">
        <v>25</v>
      </c>
      <c r="B25" s="2" t="s">
        <v>254</v>
      </c>
      <c r="C25" s="2" t="s">
        <v>264</v>
      </c>
      <c r="D25" s="2" t="s">
        <v>255</v>
      </c>
      <c r="E25" s="3">
        <v>30</v>
      </c>
      <c r="F25" s="3">
        <v>0</v>
      </c>
      <c r="G25" s="3">
        <v>30</v>
      </c>
      <c r="H25" s="3">
        <v>0</v>
      </c>
      <c r="I25" s="3">
        <v>0</v>
      </c>
      <c r="J25" s="3">
        <v>0</v>
      </c>
      <c r="K25" s="3">
        <v>6</v>
      </c>
      <c r="L25" s="3">
        <v>13</v>
      </c>
      <c r="M25" s="6">
        <f t="shared" si="5"/>
        <v>0</v>
      </c>
      <c r="N25" s="6">
        <f t="shared" si="5"/>
        <v>1</v>
      </c>
      <c r="O25" s="6">
        <f t="shared" si="5"/>
        <v>0</v>
      </c>
      <c r="P25" s="6">
        <f t="shared" si="5"/>
        <v>0</v>
      </c>
      <c r="Q25" s="6">
        <f>J25/E25</f>
        <v>0</v>
      </c>
      <c r="R25" s="6">
        <f>K25/E25</f>
        <v>0.2</v>
      </c>
      <c r="S25" s="6">
        <f>L25/E25</f>
        <v>0.43333333333333335</v>
      </c>
      <c r="T25" s="2" t="s">
        <v>257</v>
      </c>
      <c r="U25" s="2" t="s">
        <v>265</v>
      </c>
      <c r="V25" s="2" t="s">
        <v>259</v>
      </c>
      <c r="W25" s="2" t="s">
        <v>35</v>
      </c>
    </row>
    <row r="26" spans="1:29">
      <c r="A26" t="s">
        <v>923</v>
      </c>
      <c r="D26" s="18" t="s">
        <v>255</v>
      </c>
      <c r="E26">
        <f>SUM(E22:E25)</f>
        <v>1054</v>
      </c>
      <c r="F26">
        <f t="shared" ref="F26:L26" si="6">SUM(F22:F25)</f>
        <v>0</v>
      </c>
      <c r="G26">
        <f t="shared" si="6"/>
        <v>955</v>
      </c>
      <c r="H26">
        <f t="shared" si="6"/>
        <v>73</v>
      </c>
      <c r="I26">
        <f t="shared" si="6"/>
        <v>26</v>
      </c>
      <c r="J26">
        <f t="shared" si="6"/>
        <v>88</v>
      </c>
      <c r="K26">
        <f t="shared" si="6"/>
        <v>419</v>
      </c>
      <c r="L26">
        <f t="shared" si="6"/>
        <v>300</v>
      </c>
      <c r="M26" s="19">
        <f>F26/E26</f>
        <v>0</v>
      </c>
      <c r="N26" s="20">
        <f>G26/E26</f>
        <v>0.90607210626185963</v>
      </c>
      <c r="O26" s="20">
        <f>H26/E26</f>
        <v>6.9259962049335863E-2</v>
      </c>
      <c r="P26" s="20">
        <f>I26/E26</f>
        <v>2.4667931688804556E-2</v>
      </c>
      <c r="Q26" s="20">
        <f>J26/E26</f>
        <v>8.3491461100569264E-2</v>
      </c>
      <c r="R26" s="20">
        <f>K26/E26</f>
        <v>0.39753320683111953</v>
      </c>
      <c r="S26" s="20">
        <f>L26/E26</f>
        <v>0.28462998102466791</v>
      </c>
      <c r="T26" s="18" t="s">
        <v>29</v>
      </c>
      <c r="U26" s="18" t="s">
        <v>29</v>
      </c>
      <c r="V26" s="18" t="s">
        <v>334</v>
      </c>
      <c r="W26" s="18" t="s">
        <v>257</v>
      </c>
      <c r="Y26" s="18" t="s">
        <v>259</v>
      </c>
    </row>
    <row r="27" spans="1:29" s="13" customFormat="1" ht="5.2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9" s="38" customFormat="1">
      <c r="A28" s="39" t="s">
        <v>928</v>
      </c>
      <c r="B28" s="39" t="s">
        <v>254</v>
      </c>
      <c r="C28" s="39" t="s">
        <v>129</v>
      </c>
      <c r="D28" s="39" t="s">
        <v>255</v>
      </c>
      <c r="E28" s="40">
        <v>1061</v>
      </c>
      <c r="F28" s="40">
        <v>1</v>
      </c>
      <c r="G28" s="40">
        <v>946</v>
      </c>
      <c r="H28" s="40">
        <v>91</v>
      </c>
      <c r="I28" s="40">
        <v>23</v>
      </c>
      <c r="J28" s="40">
        <v>102</v>
      </c>
      <c r="K28" s="40">
        <v>455</v>
      </c>
      <c r="L28" s="40">
        <v>275</v>
      </c>
      <c r="M28" s="19">
        <f>F28/E28</f>
        <v>9.42507068803016E-4</v>
      </c>
      <c r="N28" s="20">
        <f>G28/E28</f>
        <v>0.89161168708765315</v>
      </c>
      <c r="O28" s="20">
        <f>H28/E28</f>
        <v>8.5768143261074459E-2</v>
      </c>
      <c r="P28" s="20">
        <f>I28/E28</f>
        <v>2.1677662582469368E-2</v>
      </c>
      <c r="Q28" s="20">
        <f>J28/E28</f>
        <v>9.6135721017907641E-2</v>
      </c>
      <c r="R28" s="20">
        <f>K28/E28</f>
        <v>0.42884071630537229</v>
      </c>
      <c r="S28" s="20">
        <f>L28/E28</f>
        <v>0.25918944392082943</v>
      </c>
      <c r="T28" s="39" t="s">
        <v>1000</v>
      </c>
      <c r="U28" s="39" t="s">
        <v>258</v>
      </c>
      <c r="V28" s="39" t="s">
        <v>259</v>
      </c>
      <c r="W28" s="39"/>
      <c r="X28" s="39" t="s">
        <v>258</v>
      </c>
      <c r="Y28" s="39"/>
      <c r="Z28" s="39"/>
      <c r="AC28" s="39"/>
    </row>
    <row r="29" spans="1:29" s="38" customFormat="1">
      <c r="A29" s="39" t="s">
        <v>928</v>
      </c>
      <c r="B29" s="39" t="s">
        <v>254</v>
      </c>
      <c r="C29" s="39" t="s">
        <v>260</v>
      </c>
      <c r="D29" s="39" t="s">
        <v>255</v>
      </c>
      <c r="E29" s="40">
        <v>22</v>
      </c>
      <c r="F29" s="40">
        <v>2</v>
      </c>
      <c r="G29" s="40">
        <v>20</v>
      </c>
      <c r="H29" s="40">
        <v>0</v>
      </c>
      <c r="I29" s="40">
        <v>0</v>
      </c>
      <c r="J29" s="40">
        <v>0</v>
      </c>
      <c r="K29" s="40">
        <v>2</v>
      </c>
      <c r="L29" s="40">
        <v>9</v>
      </c>
      <c r="M29" s="19">
        <f>F29/E29</f>
        <v>9.0909090909090912E-2</v>
      </c>
      <c r="N29" s="20">
        <f>G29/E29</f>
        <v>0.90909090909090906</v>
      </c>
      <c r="O29" s="20">
        <f>H29/E29</f>
        <v>0</v>
      </c>
      <c r="P29" s="20">
        <f>I29/E29</f>
        <v>0</v>
      </c>
      <c r="Q29" s="20">
        <f>J29/E29</f>
        <v>0</v>
      </c>
      <c r="R29" s="20">
        <f>K29/E29</f>
        <v>9.0909090909090912E-2</v>
      </c>
      <c r="S29" s="20">
        <f>L29/E29</f>
        <v>0.40909090909090912</v>
      </c>
      <c r="T29" s="39" t="s">
        <v>29</v>
      </c>
      <c r="U29" s="39" t="s">
        <v>262</v>
      </c>
      <c r="V29" s="39" t="s">
        <v>259</v>
      </c>
      <c r="W29" s="39"/>
      <c r="X29" s="39" t="s">
        <v>262</v>
      </c>
      <c r="Y29" s="39"/>
      <c r="Z29" s="39"/>
      <c r="AC29" s="39"/>
    </row>
    <row r="30" spans="1:29" s="38" customFormat="1">
      <c r="A30" s="39" t="s">
        <v>928</v>
      </c>
      <c r="B30" s="39" t="s">
        <v>254</v>
      </c>
      <c r="C30" s="39" t="s">
        <v>263</v>
      </c>
      <c r="D30" s="39" t="s">
        <v>255</v>
      </c>
      <c r="E30" s="40">
        <v>71</v>
      </c>
      <c r="F30" s="40">
        <v>0</v>
      </c>
      <c r="G30" s="40">
        <v>66</v>
      </c>
      <c r="H30" s="40">
        <v>4</v>
      </c>
      <c r="I30" s="40">
        <v>1</v>
      </c>
      <c r="J30" s="40">
        <v>5</v>
      </c>
      <c r="K30" s="40">
        <v>6</v>
      </c>
      <c r="L30" s="40">
        <v>42</v>
      </c>
      <c r="M30" s="19">
        <f>F30/E30</f>
        <v>0</v>
      </c>
      <c r="N30" s="20">
        <f>G30/E30</f>
        <v>0.92957746478873238</v>
      </c>
      <c r="O30" s="20">
        <f>H30/E30</f>
        <v>5.6338028169014086E-2</v>
      </c>
      <c r="P30" s="20">
        <f>I30/E30</f>
        <v>1.4084507042253521E-2</v>
      </c>
      <c r="Q30" s="20">
        <f>J30/E30</f>
        <v>7.0422535211267609E-2</v>
      </c>
      <c r="R30" s="20">
        <f>K30/E30</f>
        <v>8.4507042253521125E-2</v>
      </c>
      <c r="S30" s="20">
        <f>L30/E30</f>
        <v>0.59154929577464788</v>
      </c>
      <c r="T30" s="39" t="s">
        <v>1001</v>
      </c>
      <c r="U30" s="39" t="s">
        <v>262</v>
      </c>
      <c r="V30" s="39" t="s">
        <v>259</v>
      </c>
      <c r="W30" s="39"/>
      <c r="X30" s="39" t="s">
        <v>262</v>
      </c>
      <c r="Y30" s="39"/>
      <c r="Z30" s="39"/>
      <c r="AC30" s="39"/>
    </row>
    <row r="31" spans="1:29" s="38" customFormat="1">
      <c r="A31" s="39" t="s">
        <v>928</v>
      </c>
      <c r="B31" s="39" t="s">
        <v>254</v>
      </c>
      <c r="C31" s="39" t="s">
        <v>264</v>
      </c>
      <c r="D31" s="39" t="s">
        <v>255</v>
      </c>
      <c r="E31" s="40">
        <v>53</v>
      </c>
      <c r="F31" s="40">
        <v>0</v>
      </c>
      <c r="G31" s="40">
        <v>49</v>
      </c>
      <c r="H31" s="40">
        <v>4</v>
      </c>
      <c r="I31" s="40">
        <v>0</v>
      </c>
      <c r="J31" s="40">
        <v>4</v>
      </c>
      <c r="K31" s="40">
        <v>10</v>
      </c>
      <c r="L31" s="40">
        <v>25</v>
      </c>
      <c r="M31" s="19">
        <f>F31/E31</f>
        <v>0</v>
      </c>
      <c r="N31" s="20">
        <f>G31/E31</f>
        <v>0.92452830188679247</v>
      </c>
      <c r="O31" s="20">
        <f>H31/E31</f>
        <v>7.5471698113207544E-2</v>
      </c>
      <c r="P31" s="20">
        <f>I31/E31</f>
        <v>0</v>
      </c>
      <c r="Q31" s="20">
        <f>J31/E31</f>
        <v>7.5471698113207544E-2</v>
      </c>
      <c r="R31" s="20">
        <f>K31/E31</f>
        <v>0.18867924528301888</v>
      </c>
      <c r="S31" s="20">
        <f>L31/E31</f>
        <v>0.47169811320754718</v>
      </c>
      <c r="T31" s="39" t="s">
        <v>1002</v>
      </c>
      <c r="U31" s="39" t="s">
        <v>265</v>
      </c>
      <c r="V31" s="39" t="s">
        <v>259</v>
      </c>
      <c r="W31" s="39"/>
      <c r="X31" s="39" t="s">
        <v>265</v>
      </c>
      <c r="Y31" s="39"/>
      <c r="Z31" s="39"/>
      <c r="AC31" s="39"/>
    </row>
    <row r="32" spans="1:29" s="38" customFormat="1">
      <c r="A32" s="39" t="s">
        <v>1078</v>
      </c>
      <c r="B32" s="39"/>
      <c r="C32" s="39"/>
      <c r="D32" s="39"/>
      <c r="E32" s="38">
        <f>SUM(E28:E31)</f>
        <v>1207</v>
      </c>
      <c r="F32" s="38">
        <f t="shared" ref="F32:L32" si="7">SUM(F28:F31)</f>
        <v>3</v>
      </c>
      <c r="G32" s="38">
        <f t="shared" si="7"/>
        <v>1081</v>
      </c>
      <c r="H32" s="38">
        <f t="shared" si="7"/>
        <v>99</v>
      </c>
      <c r="I32" s="38">
        <f t="shared" si="7"/>
        <v>24</v>
      </c>
      <c r="J32" s="38">
        <f t="shared" si="7"/>
        <v>111</v>
      </c>
      <c r="K32" s="38">
        <f t="shared" si="7"/>
        <v>473</v>
      </c>
      <c r="L32" s="38">
        <f t="shared" si="7"/>
        <v>351</v>
      </c>
      <c r="M32" s="19">
        <f>F32/E32</f>
        <v>2.4855012427506215E-3</v>
      </c>
      <c r="N32" s="20">
        <f>G32/E32</f>
        <v>0.89560894780447386</v>
      </c>
      <c r="O32" s="20">
        <f>H32/E32</f>
        <v>8.2021541010770499E-2</v>
      </c>
      <c r="P32" s="20">
        <f>I32/E32</f>
        <v>1.9884009942004972E-2</v>
      </c>
      <c r="Q32" s="20">
        <f>J32/E32</f>
        <v>9.196354598177299E-2</v>
      </c>
      <c r="R32" s="20">
        <f>K32/E32</f>
        <v>0.39188069594034797</v>
      </c>
      <c r="S32" s="20">
        <f>L32/E32</f>
        <v>0.29080364540182269</v>
      </c>
      <c r="T32" s="39"/>
      <c r="U32" s="39"/>
      <c r="V32" s="39"/>
      <c r="W32" s="39"/>
      <c r="X32" s="39"/>
      <c r="Y32" s="39"/>
      <c r="Z32" s="39"/>
      <c r="AC32" s="39"/>
    </row>
    <row r="33" spans="1:29" s="13" customFormat="1" ht="5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9" s="38" customFormat="1">
      <c r="A34" s="39" t="s">
        <v>1090</v>
      </c>
      <c r="B34" s="39" t="s">
        <v>254</v>
      </c>
      <c r="C34" s="39" t="s">
        <v>129</v>
      </c>
      <c r="D34" s="39" t="s">
        <v>255</v>
      </c>
      <c r="E34" s="40">
        <v>881</v>
      </c>
      <c r="F34" s="40">
        <v>1</v>
      </c>
      <c r="G34" s="40">
        <v>799</v>
      </c>
      <c r="H34" s="40">
        <v>63</v>
      </c>
      <c r="I34" s="40">
        <v>18</v>
      </c>
      <c r="J34" s="40">
        <v>70</v>
      </c>
      <c r="K34" s="40">
        <v>376</v>
      </c>
      <c r="L34" s="40">
        <v>219</v>
      </c>
      <c r="M34" s="40">
        <v>0</v>
      </c>
      <c r="N34" s="40">
        <v>0</v>
      </c>
      <c r="O34" s="40">
        <v>0</v>
      </c>
      <c r="P34" s="39" t="s">
        <v>1033</v>
      </c>
      <c r="Q34" s="39" t="s">
        <v>1248</v>
      </c>
      <c r="R34" s="39" t="s">
        <v>97</v>
      </c>
      <c r="S34" s="39" t="s">
        <v>681</v>
      </c>
      <c r="T34" s="39" t="s">
        <v>1249</v>
      </c>
      <c r="U34" s="39" t="s">
        <v>237</v>
      </c>
      <c r="V34" s="39" t="s">
        <v>681</v>
      </c>
      <c r="W34" s="39" t="s">
        <v>29</v>
      </c>
      <c r="X34" s="39" t="s">
        <v>29</v>
      </c>
      <c r="Y34" s="39" t="s">
        <v>681</v>
      </c>
      <c r="Z34" s="39" t="s">
        <v>257</v>
      </c>
      <c r="AA34" s="39" t="s">
        <v>258</v>
      </c>
      <c r="AB34" s="39" t="s">
        <v>259</v>
      </c>
      <c r="AC34" s="39" t="s">
        <v>1096</v>
      </c>
    </row>
    <row r="35" spans="1:29" s="38" customFormat="1">
      <c r="A35" s="39" t="s">
        <v>1090</v>
      </c>
      <c r="B35" s="39" t="s">
        <v>254</v>
      </c>
      <c r="C35" s="39" t="s">
        <v>1250</v>
      </c>
      <c r="D35" s="39" t="s">
        <v>255</v>
      </c>
      <c r="E35" s="40">
        <v>371</v>
      </c>
      <c r="F35" s="40">
        <v>1</v>
      </c>
      <c r="G35" s="40">
        <v>340</v>
      </c>
      <c r="H35" s="40">
        <v>25</v>
      </c>
      <c r="I35" s="40">
        <v>5</v>
      </c>
      <c r="J35" s="40">
        <v>28</v>
      </c>
      <c r="K35" s="40">
        <v>187</v>
      </c>
      <c r="L35" s="40">
        <v>80</v>
      </c>
      <c r="M35" s="40">
        <v>0</v>
      </c>
      <c r="N35" s="40">
        <v>0</v>
      </c>
      <c r="O35" s="40">
        <v>0</v>
      </c>
      <c r="P35" s="39" t="s">
        <v>989</v>
      </c>
      <c r="Q35" s="39" t="s">
        <v>1251</v>
      </c>
      <c r="R35" s="39" t="s">
        <v>97</v>
      </c>
      <c r="S35" s="39" t="s">
        <v>1252</v>
      </c>
      <c r="T35" s="39" t="s">
        <v>1002</v>
      </c>
      <c r="U35" s="39" t="s">
        <v>557</v>
      </c>
      <c r="V35" s="39" t="s">
        <v>1252</v>
      </c>
      <c r="W35" s="39" t="s">
        <v>29</v>
      </c>
      <c r="X35" s="39" t="s">
        <v>29</v>
      </c>
      <c r="Y35" s="39" t="s">
        <v>1252</v>
      </c>
      <c r="Z35" s="39" t="s">
        <v>257</v>
      </c>
      <c r="AA35" s="39" t="s">
        <v>258</v>
      </c>
      <c r="AB35" s="39" t="s">
        <v>259</v>
      </c>
      <c r="AC35" s="39" t="s">
        <v>1096</v>
      </c>
    </row>
    <row r="36" spans="1:29" s="38" customFormat="1">
      <c r="A36" s="39" t="s">
        <v>1090</v>
      </c>
      <c r="B36" s="39" t="s">
        <v>254</v>
      </c>
      <c r="C36" s="39" t="s">
        <v>263</v>
      </c>
      <c r="D36" s="39" t="s">
        <v>255</v>
      </c>
      <c r="E36" s="40">
        <v>72</v>
      </c>
      <c r="F36" s="40">
        <v>1</v>
      </c>
      <c r="G36" s="40">
        <v>68</v>
      </c>
      <c r="H36" s="40">
        <v>1</v>
      </c>
      <c r="I36" s="40">
        <v>2</v>
      </c>
      <c r="J36" s="40">
        <v>2</v>
      </c>
      <c r="K36" s="40">
        <v>7</v>
      </c>
      <c r="L36" s="40">
        <v>39</v>
      </c>
      <c r="M36" s="40">
        <v>0</v>
      </c>
      <c r="N36" s="40">
        <v>0</v>
      </c>
      <c r="O36" s="40">
        <v>0</v>
      </c>
      <c r="P36" s="39" t="s">
        <v>1253</v>
      </c>
      <c r="Q36" s="39" t="s">
        <v>1232</v>
      </c>
      <c r="R36" s="39" t="s">
        <v>957</v>
      </c>
      <c r="S36" s="39" t="s">
        <v>231</v>
      </c>
      <c r="T36" s="39" t="s">
        <v>231</v>
      </c>
      <c r="U36" s="39" t="s">
        <v>101</v>
      </c>
      <c r="V36" s="39" t="s">
        <v>231</v>
      </c>
      <c r="W36" s="39" t="s">
        <v>29</v>
      </c>
      <c r="X36" s="39" t="s">
        <v>29</v>
      </c>
      <c r="Y36" s="39" t="s">
        <v>231</v>
      </c>
      <c r="Z36" s="39" t="s">
        <v>257</v>
      </c>
      <c r="AA36" s="39" t="s">
        <v>262</v>
      </c>
      <c r="AB36" s="39" t="s">
        <v>259</v>
      </c>
      <c r="AC36" s="39" t="s">
        <v>1096</v>
      </c>
    </row>
    <row r="37" spans="1:29" s="38" customFormat="1">
      <c r="A37" s="39" t="s">
        <v>1090</v>
      </c>
      <c r="B37" s="39" t="s">
        <v>254</v>
      </c>
      <c r="C37" s="39" t="s">
        <v>264</v>
      </c>
      <c r="D37" s="39" t="s">
        <v>255</v>
      </c>
      <c r="E37" s="40">
        <v>51</v>
      </c>
      <c r="F37" s="40">
        <v>0</v>
      </c>
      <c r="G37" s="40">
        <v>44</v>
      </c>
      <c r="H37" s="40">
        <v>7</v>
      </c>
      <c r="I37" s="40">
        <v>0</v>
      </c>
      <c r="J37" s="40">
        <v>5</v>
      </c>
      <c r="K37" s="40">
        <v>9</v>
      </c>
      <c r="L37" s="40">
        <v>25</v>
      </c>
      <c r="M37" s="40">
        <v>0</v>
      </c>
      <c r="N37" s="40">
        <v>0</v>
      </c>
      <c r="O37" s="40">
        <v>0</v>
      </c>
      <c r="P37" s="39" t="s">
        <v>29</v>
      </c>
      <c r="Q37" s="39" t="s">
        <v>1254</v>
      </c>
      <c r="R37" s="39" t="s">
        <v>142</v>
      </c>
      <c r="S37" s="39" t="s">
        <v>29</v>
      </c>
      <c r="T37" s="39" t="s">
        <v>1255</v>
      </c>
      <c r="U37" s="39" t="s">
        <v>114</v>
      </c>
      <c r="V37" s="39" t="s">
        <v>29</v>
      </c>
      <c r="W37" s="39" t="s">
        <v>29</v>
      </c>
      <c r="X37" s="39" t="s">
        <v>29</v>
      </c>
      <c r="Y37" s="39" t="s">
        <v>29</v>
      </c>
      <c r="Z37" s="39" t="s">
        <v>257</v>
      </c>
      <c r="AA37" s="39" t="s">
        <v>265</v>
      </c>
      <c r="AB37" s="39" t="s">
        <v>259</v>
      </c>
      <c r="AC37" s="39" t="s">
        <v>1096</v>
      </c>
    </row>
    <row r="38" spans="1:29" s="38" customFormat="1">
      <c r="A38" s="39" t="s">
        <v>1090</v>
      </c>
      <c r="B38" s="39" t="s">
        <v>254</v>
      </c>
      <c r="C38" s="39" t="s">
        <v>1256</v>
      </c>
      <c r="D38" s="39" t="s">
        <v>255</v>
      </c>
      <c r="E38" s="40">
        <v>26</v>
      </c>
      <c r="F38" s="40">
        <v>0</v>
      </c>
      <c r="G38" s="40">
        <v>25</v>
      </c>
      <c r="H38" s="40">
        <v>0</v>
      </c>
      <c r="I38" s="40">
        <v>1</v>
      </c>
      <c r="J38" s="40">
        <v>1</v>
      </c>
      <c r="K38" s="40">
        <v>8</v>
      </c>
      <c r="L38" s="40">
        <v>9</v>
      </c>
      <c r="M38" s="40">
        <v>0</v>
      </c>
      <c r="N38" s="40">
        <v>0</v>
      </c>
      <c r="O38" s="40">
        <v>0</v>
      </c>
      <c r="P38" s="39" t="s">
        <v>29</v>
      </c>
      <c r="Q38" s="39" t="s">
        <v>1025</v>
      </c>
      <c r="R38" s="39" t="s">
        <v>29</v>
      </c>
      <c r="S38" s="39" t="s">
        <v>166</v>
      </c>
      <c r="T38" s="39" t="s">
        <v>166</v>
      </c>
      <c r="U38" s="39" t="s">
        <v>163</v>
      </c>
      <c r="V38" s="39" t="s">
        <v>166</v>
      </c>
      <c r="W38" s="39" t="s">
        <v>29</v>
      </c>
      <c r="X38" s="39" t="s">
        <v>29</v>
      </c>
      <c r="Y38" s="39" t="s">
        <v>166</v>
      </c>
      <c r="Z38" s="39" t="s">
        <v>257</v>
      </c>
      <c r="AA38" s="39" t="s">
        <v>1257</v>
      </c>
      <c r="AB38" s="39" t="s">
        <v>259</v>
      </c>
      <c r="AC38" s="39" t="s">
        <v>1096</v>
      </c>
    </row>
    <row r="39" spans="1:29" s="38" customFormat="1">
      <c r="A39" s="41" t="s">
        <v>1085</v>
      </c>
      <c r="B39" s="39"/>
      <c r="C39" s="39"/>
      <c r="D39" s="39"/>
      <c r="E39" s="38">
        <f>SUM(E34:E38)</f>
        <v>1401</v>
      </c>
      <c r="F39" s="38">
        <f t="shared" ref="F39:L39" si="8">SUM(F34:F38)</f>
        <v>3</v>
      </c>
      <c r="G39" s="38">
        <f t="shared" si="8"/>
        <v>1276</v>
      </c>
      <c r="H39" s="38">
        <f t="shared" si="8"/>
        <v>96</v>
      </c>
      <c r="I39" s="38">
        <f t="shared" si="8"/>
        <v>26</v>
      </c>
      <c r="J39" s="38">
        <f t="shared" si="8"/>
        <v>106</v>
      </c>
      <c r="K39" s="38">
        <f t="shared" si="8"/>
        <v>587</v>
      </c>
      <c r="L39" s="38">
        <f t="shared" si="8"/>
        <v>372</v>
      </c>
      <c r="M39" s="19">
        <f>F39/E39</f>
        <v>2.1413276231263384E-3</v>
      </c>
      <c r="N39" s="20">
        <f>G39/E39</f>
        <v>0.91077801570306927</v>
      </c>
      <c r="O39" s="20">
        <f>H39/E39</f>
        <v>6.852248394004283E-2</v>
      </c>
      <c r="P39" s="20">
        <f>I39/E39</f>
        <v>1.8558172733761598E-2</v>
      </c>
      <c r="Q39" s="20">
        <f>J39/E39</f>
        <v>7.5660242683797285E-2</v>
      </c>
      <c r="R39" s="20">
        <f>K39/E39</f>
        <v>0.41898643825838688</v>
      </c>
      <c r="S39" s="20">
        <f>L39/E39</f>
        <v>0.26552462526766596</v>
      </c>
      <c r="T39" s="39"/>
      <c r="U39" s="39"/>
      <c r="V39" s="39"/>
      <c r="W39" s="39"/>
      <c r="X39" s="39"/>
      <c r="Y39" s="39"/>
      <c r="Z39" s="39"/>
      <c r="AC39" s="39"/>
    </row>
    <row r="40" spans="1:29" s="38" customFormat="1">
      <c r="A40" s="41"/>
      <c r="B40" s="39"/>
      <c r="C40" s="39"/>
      <c r="D40" s="39"/>
      <c r="M40" s="19"/>
      <c r="N40" s="20"/>
      <c r="O40" s="20"/>
      <c r="P40" s="20"/>
      <c r="Q40" s="20"/>
      <c r="R40" s="20"/>
      <c r="S40" s="20"/>
      <c r="T40" s="39"/>
      <c r="U40" s="39"/>
      <c r="V40" s="39"/>
      <c r="W40" s="39"/>
      <c r="X40" s="39"/>
      <c r="Y40" s="39"/>
      <c r="Z40" s="39"/>
      <c r="AC40" s="39"/>
    </row>
    <row r="41" spans="1:29" s="38" customFormat="1">
      <c r="A41" s="39"/>
      <c r="B41" s="39"/>
      <c r="C41" s="39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6" t="s">
        <v>797</v>
      </c>
      <c r="O41" s="46"/>
      <c r="P41" s="46"/>
      <c r="Q41" s="46" t="s">
        <v>798</v>
      </c>
      <c r="R41" s="46"/>
      <c r="S41" s="46"/>
      <c r="T41" s="39"/>
      <c r="U41" s="39"/>
      <c r="V41" s="39"/>
      <c r="W41" s="39"/>
      <c r="X41" s="39"/>
      <c r="Y41" s="39"/>
      <c r="Z41" s="39"/>
      <c r="AC41" s="39"/>
    </row>
    <row r="42" spans="1:29">
      <c r="D42" t="s">
        <v>799</v>
      </c>
      <c r="E42" s="27">
        <f>N39</f>
        <v>0.91077801570306927</v>
      </c>
      <c r="F42" s="27">
        <f t="shared" ref="F42:G42" si="9">O39</f>
        <v>6.852248394004283E-2</v>
      </c>
      <c r="G42" s="27">
        <f t="shared" si="9"/>
        <v>1.8558172733761598E-2</v>
      </c>
      <c r="N42" t="s">
        <v>794</v>
      </c>
      <c r="O42" t="s">
        <v>795</v>
      </c>
      <c r="P42" t="s">
        <v>796</v>
      </c>
      <c r="Q42" t="s">
        <v>794</v>
      </c>
      <c r="R42" t="s">
        <v>795</v>
      </c>
      <c r="S42" t="s">
        <v>796</v>
      </c>
    </row>
    <row r="43" spans="1:29">
      <c r="D43" t="s">
        <v>800</v>
      </c>
      <c r="E43" s="27">
        <f>Q39</f>
        <v>7.5660242683797285E-2</v>
      </c>
      <c r="F43" s="27">
        <f t="shared" ref="F43:G43" si="10">R39</f>
        <v>0.41898643825838688</v>
      </c>
      <c r="G43" s="27">
        <f t="shared" si="10"/>
        <v>0.26552462526766596</v>
      </c>
      <c r="M43">
        <v>2019</v>
      </c>
      <c r="N43" s="21">
        <f t="shared" ref="N43:S43" si="11">N4</f>
        <v>0.85</v>
      </c>
      <c r="O43" s="21">
        <f t="shared" si="11"/>
        <v>0.10740740740740741</v>
      </c>
      <c r="P43" s="21">
        <f t="shared" si="11"/>
        <v>4.0740740740740744E-2</v>
      </c>
      <c r="Q43" s="21">
        <f t="shared" si="11"/>
        <v>0.12777777777777777</v>
      </c>
      <c r="R43" s="21">
        <f t="shared" si="11"/>
        <v>0.32592592592592595</v>
      </c>
      <c r="S43" s="21">
        <f t="shared" si="11"/>
        <v>0.32037037037037036</v>
      </c>
    </row>
    <row r="44" spans="1:29">
      <c r="M44">
        <v>2020</v>
      </c>
      <c r="N44" s="21">
        <f t="shared" ref="N44:S44" si="12">N8</f>
        <v>0.88109161793372315</v>
      </c>
      <c r="O44" s="21">
        <f t="shared" si="12"/>
        <v>9.1617933723196876E-2</v>
      </c>
      <c r="P44" s="21">
        <f t="shared" si="12"/>
        <v>2.7290448343079921E-2</v>
      </c>
      <c r="Q44" s="21">
        <f t="shared" si="12"/>
        <v>0.10526315789473684</v>
      </c>
      <c r="R44" s="21">
        <f t="shared" si="12"/>
        <v>0.37231968810916177</v>
      </c>
      <c r="S44" s="21">
        <f t="shared" si="12"/>
        <v>0.30604288499025339</v>
      </c>
    </row>
    <row r="45" spans="1:29">
      <c r="M45">
        <v>2021</v>
      </c>
      <c r="N45" s="21">
        <f t="shared" ref="N45:S45" si="13">N12</f>
        <v>0.87183544303797467</v>
      </c>
      <c r="O45" s="21">
        <f t="shared" si="13"/>
        <v>9.1772151898734181E-2</v>
      </c>
      <c r="P45" s="21">
        <f t="shared" si="13"/>
        <v>3.4810126582278479E-2</v>
      </c>
      <c r="Q45" s="21">
        <f t="shared" si="13"/>
        <v>0.11075949367088607</v>
      </c>
      <c r="R45" s="21">
        <f t="shared" si="13"/>
        <v>0.36075949367088606</v>
      </c>
      <c r="S45" s="21">
        <f t="shared" si="13"/>
        <v>0.29588607594936711</v>
      </c>
    </row>
    <row r="46" spans="1:29">
      <c r="M46">
        <v>2022</v>
      </c>
      <c r="N46" s="21">
        <f t="shared" ref="N46:S46" si="14">N16</f>
        <v>0.87213997308209956</v>
      </c>
      <c r="O46" s="21">
        <f t="shared" si="14"/>
        <v>9.8250336473755043E-2</v>
      </c>
      <c r="P46" s="21">
        <f t="shared" si="14"/>
        <v>2.826379542395693E-2</v>
      </c>
      <c r="Q46" s="21">
        <f t="shared" si="14"/>
        <v>0.11574697173620457</v>
      </c>
      <c r="R46" s="21">
        <f t="shared" si="14"/>
        <v>0.35935397039030953</v>
      </c>
      <c r="S46" s="21">
        <f t="shared" si="14"/>
        <v>0.30013458950201882</v>
      </c>
    </row>
    <row r="47" spans="1:29">
      <c r="M47">
        <v>2023</v>
      </c>
      <c r="N47" s="21">
        <f t="shared" ref="N47:S47" si="15">N20</f>
        <v>0.89569160997732422</v>
      </c>
      <c r="O47" s="21">
        <f t="shared" si="15"/>
        <v>7.2562358276643993E-2</v>
      </c>
      <c r="P47" s="21">
        <f t="shared" si="15"/>
        <v>2.834467120181406E-2</v>
      </c>
      <c r="Q47" s="21">
        <f t="shared" si="15"/>
        <v>9.297052154195011E-2</v>
      </c>
      <c r="R47" s="21">
        <f t="shared" si="15"/>
        <v>0.391156462585034</v>
      </c>
      <c r="S47" s="21">
        <f t="shared" si="15"/>
        <v>0.29818594104308388</v>
      </c>
    </row>
    <row r="48" spans="1:29">
      <c r="M48">
        <v>2024</v>
      </c>
      <c r="N48" s="21">
        <f t="shared" ref="N48:S48" si="16">N26</f>
        <v>0.90607210626185963</v>
      </c>
      <c r="O48" s="21">
        <f t="shared" si="16"/>
        <v>6.9259962049335863E-2</v>
      </c>
      <c r="P48" s="21">
        <f t="shared" si="16"/>
        <v>2.4667931688804556E-2</v>
      </c>
      <c r="Q48" s="21">
        <f t="shared" si="16"/>
        <v>8.3491461100569264E-2</v>
      </c>
      <c r="R48" s="21">
        <f t="shared" si="16"/>
        <v>0.39753320683111953</v>
      </c>
      <c r="S48" s="21">
        <f t="shared" si="16"/>
        <v>0.28462998102466791</v>
      </c>
    </row>
    <row r="49" spans="13:19">
      <c r="M49" s="38">
        <v>2025</v>
      </c>
      <c r="N49" s="21">
        <f>N32</f>
        <v>0.89560894780447386</v>
      </c>
      <c r="O49" s="21">
        <f t="shared" ref="O49:S49" si="17">O32</f>
        <v>8.2021541010770499E-2</v>
      </c>
      <c r="P49" s="21">
        <f t="shared" si="17"/>
        <v>1.9884009942004972E-2</v>
      </c>
      <c r="Q49" s="21">
        <f t="shared" si="17"/>
        <v>9.196354598177299E-2</v>
      </c>
      <c r="R49" s="21">
        <f t="shared" si="17"/>
        <v>0.39188069594034797</v>
      </c>
      <c r="S49" s="21">
        <f t="shared" si="17"/>
        <v>0.29080364540182269</v>
      </c>
    </row>
    <row r="50" spans="13:19">
      <c r="M50">
        <v>2026</v>
      </c>
      <c r="N50" s="21">
        <f>N39</f>
        <v>0.91077801570306927</v>
      </c>
      <c r="O50" s="21">
        <f t="shared" ref="O50:S50" si="18">O39</f>
        <v>6.852248394004283E-2</v>
      </c>
      <c r="P50" s="21">
        <f t="shared" si="18"/>
        <v>1.8558172733761598E-2</v>
      </c>
      <c r="Q50" s="21">
        <f t="shared" si="18"/>
        <v>7.5660242683797285E-2</v>
      </c>
      <c r="R50" s="21">
        <f t="shared" si="18"/>
        <v>0.41898643825838688</v>
      </c>
      <c r="S50" s="21">
        <f t="shared" si="18"/>
        <v>0.26552462526766596</v>
      </c>
    </row>
  </sheetData>
  <mergeCells count="2">
    <mergeCell ref="N41:P41"/>
    <mergeCell ref="Q41:S4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03FC3-E8F5-439F-96AD-4ECC772F7F04}">
  <dimension ref="A1:AC126"/>
  <sheetViews>
    <sheetView topLeftCell="A94" zoomScale="85" zoomScaleNormal="85" workbookViewId="0">
      <selection activeCell="J124" sqref="J124"/>
    </sheetView>
  </sheetViews>
  <sheetFormatPr defaultColWidth="9.140625" defaultRowHeight="12.75"/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11" customFormat="1">
      <c r="A2" s="7" t="s">
        <v>784</v>
      </c>
      <c r="B2" s="7" t="s">
        <v>192</v>
      </c>
      <c r="C2" s="7" t="s">
        <v>193</v>
      </c>
      <c r="D2" s="7" t="s">
        <v>194</v>
      </c>
      <c r="E2" s="8">
        <v>666</v>
      </c>
      <c r="F2" s="8">
        <v>4</v>
      </c>
      <c r="G2" s="8">
        <v>522</v>
      </c>
      <c r="H2" s="8">
        <v>91</v>
      </c>
      <c r="I2" s="8">
        <v>49</v>
      </c>
      <c r="J2" s="8">
        <v>113</v>
      </c>
      <c r="K2" s="8">
        <v>192</v>
      </c>
      <c r="L2" s="8">
        <v>261</v>
      </c>
      <c r="M2" s="19">
        <f>F2/E2</f>
        <v>6.006006006006006E-3</v>
      </c>
      <c r="N2" s="20">
        <f>G2/E2</f>
        <v>0.78378378378378377</v>
      </c>
      <c r="O2" s="20">
        <f>H2/E2</f>
        <v>0.13663663663663664</v>
      </c>
      <c r="P2" s="22">
        <f>I2/E2</f>
        <v>7.3573573573573567E-2</v>
      </c>
      <c r="Q2" s="22">
        <f>J2/E2</f>
        <v>0.16966966966966968</v>
      </c>
      <c r="R2" s="22">
        <f>K2/E2</f>
        <v>0.28828828828828829</v>
      </c>
      <c r="S2" s="22">
        <f>L2/E2</f>
        <v>0.39189189189189189</v>
      </c>
      <c r="T2" s="10">
        <v>16.97</v>
      </c>
      <c r="U2" s="10">
        <v>29</v>
      </c>
      <c r="V2" s="10">
        <v>7.36</v>
      </c>
      <c r="W2" s="7" t="s">
        <v>746</v>
      </c>
      <c r="X2" s="7" t="s">
        <v>197</v>
      </c>
      <c r="Y2" s="7" t="s">
        <v>747</v>
      </c>
      <c r="Z2" s="7" t="s">
        <v>785</v>
      </c>
    </row>
    <row r="3" spans="1:26" s="11" customFormat="1">
      <c r="A3" s="7" t="s">
        <v>784</v>
      </c>
      <c r="B3" s="7" t="s">
        <v>192</v>
      </c>
      <c r="C3" s="7" t="s">
        <v>199</v>
      </c>
      <c r="D3" s="7" t="s">
        <v>194</v>
      </c>
      <c r="E3" s="8">
        <v>505</v>
      </c>
      <c r="F3" s="8">
        <v>3</v>
      </c>
      <c r="G3" s="8">
        <v>287</v>
      </c>
      <c r="H3" s="8">
        <v>60</v>
      </c>
      <c r="I3" s="8">
        <v>155</v>
      </c>
      <c r="J3" s="8">
        <v>179</v>
      </c>
      <c r="K3" s="8">
        <v>72</v>
      </c>
      <c r="L3" s="8">
        <v>209</v>
      </c>
      <c r="M3" s="19">
        <f t="shared" ref="M3:M11" si="0">F3/E3</f>
        <v>5.9405940594059407E-3</v>
      </c>
      <c r="N3" s="20">
        <f t="shared" ref="N3:N11" si="1">G3/E3</f>
        <v>0.56831683168316827</v>
      </c>
      <c r="O3" s="20">
        <f t="shared" ref="O3:O11" si="2">H3/E3</f>
        <v>0.11881188118811881</v>
      </c>
      <c r="P3" s="22">
        <f t="shared" ref="P3:P11" si="3">I3/E3</f>
        <v>0.30693069306930693</v>
      </c>
      <c r="Q3" s="22">
        <f t="shared" ref="Q3:Q11" si="4">J3/E3</f>
        <v>0.35445544554455444</v>
      </c>
      <c r="R3" s="22">
        <f t="shared" ref="R3:R11" si="5">K3/E3</f>
        <v>0.14257425742574256</v>
      </c>
      <c r="S3" s="22">
        <f t="shared" ref="S3:S11" si="6">L3/E3</f>
        <v>0.41386138613861384</v>
      </c>
      <c r="T3" s="10">
        <v>35.450000000000003</v>
      </c>
      <c r="U3" s="10">
        <v>14</v>
      </c>
      <c r="V3" s="10">
        <v>30.69</v>
      </c>
      <c r="W3" s="7" t="s">
        <v>746</v>
      </c>
      <c r="X3" s="7" t="s">
        <v>202</v>
      </c>
      <c r="Y3" s="7" t="s">
        <v>747</v>
      </c>
      <c r="Z3" s="7" t="s">
        <v>785</v>
      </c>
    </row>
    <row r="4" spans="1:26" s="11" customFormat="1">
      <c r="A4" s="7" t="s">
        <v>784</v>
      </c>
      <c r="B4" s="7" t="s">
        <v>192</v>
      </c>
      <c r="C4" s="7" t="s">
        <v>203</v>
      </c>
      <c r="D4" s="7" t="s">
        <v>194</v>
      </c>
      <c r="E4" s="8">
        <v>371</v>
      </c>
      <c r="F4" s="8">
        <v>3</v>
      </c>
      <c r="G4" s="8">
        <v>309</v>
      </c>
      <c r="H4" s="8">
        <v>45</v>
      </c>
      <c r="I4" s="8">
        <v>14</v>
      </c>
      <c r="J4" s="8">
        <v>52</v>
      </c>
      <c r="K4" s="8">
        <v>147</v>
      </c>
      <c r="L4" s="8">
        <v>116</v>
      </c>
      <c r="M4" s="19">
        <f t="shared" si="0"/>
        <v>8.0862533692722376E-3</v>
      </c>
      <c r="N4" s="20">
        <f t="shared" si="1"/>
        <v>0.8328840970350404</v>
      </c>
      <c r="O4" s="20">
        <f t="shared" si="2"/>
        <v>0.12129380053908356</v>
      </c>
      <c r="P4" s="22">
        <f t="shared" si="3"/>
        <v>3.7735849056603772E-2</v>
      </c>
      <c r="Q4" s="22">
        <f t="shared" si="4"/>
        <v>0.14016172506738545</v>
      </c>
      <c r="R4" s="22">
        <f t="shared" si="5"/>
        <v>0.39622641509433965</v>
      </c>
      <c r="S4" s="22">
        <f t="shared" si="6"/>
        <v>0.31266846361185985</v>
      </c>
      <c r="T4" s="10">
        <v>14.02</v>
      </c>
      <c r="U4" s="10">
        <v>40</v>
      </c>
      <c r="V4" s="10">
        <v>3.77</v>
      </c>
      <c r="W4" s="7" t="s">
        <v>746</v>
      </c>
      <c r="X4" s="7" t="s">
        <v>205</v>
      </c>
      <c r="Y4" s="7" t="s">
        <v>747</v>
      </c>
      <c r="Z4" s="7" t="s">
        <v>785</v>
      </c>
    </row>
    <row r="5" spans="1:26" s="11" customFormat="1">
      <c r="A5" s="7" t="s">
        <v>784</v>
      </c>
      <c r="B5" s="7" t="s">
        <v>192</v>
      </c>
      <c r="C5" s="7" t="s">
        <v>206</v>
      </c>
      <c r="D5" s="7" t="s">
        <v>194</v>
      </c>
      <c r="E5" s="8">
        <v>705</v>
      </c>
      <c r="F5" s="8">
        <v>8</v>
      </c>
      <c r="G5" s="8">
        <v>516</v>
      </c>
      <c r="H5" s="8">
        <v>102</v>
      </c>
      <c r="I5" s="8">
        <v>79</v>
      </c>
      <c r="J5" s="8">
        <v>142</v>
      </c>
      <c r="K5" s="8">
        <v>222</v>
      </c>
      <c r="L5" s="8">
        <v>227</v>
      </c>
      <c r="M5" s="19">
        <f t="shared" si="0"/>
        <v>1.1347517730496455E-2</v>
      </c>
      <c r="N5" s="20">
        <f t="shared" si="1"/>
        <v>0.73191489361702122</v>
      </c>
      <c r="O5" s="20">
        <f t="shared" si="2"/>
        <v>0.14468085106382977</v>
      </c>
      <c r="P5" s="22">
        <f t="shared" si="3"/>
        <v>0.11205673758865248</v>
      </c>
      <c r="Q5" s="22">
        <f t="shared" si="4"/>
        <v>0.20141843971631207</v>
      </c>
      <c r="R5" s="22">
        <f t="shared" si="5"/>
        <v>0.31489361702127661</v>
      </c>
      <c r="S5" s="22">
        <f t="shared" si="6"/>
        <v>0.3219858156028369</v>
      </c>
      <c r="T5" s="10">
        <v>20.14</v>
      </c>
      <c r="U5" s="10">
        <v>31</v>
      </c>
      <c r="V5" s="10">
        <v>11.21</v>
      </c>
      <c r="W5" s="7" t="s">
        <v>746</v>
      </c>
      <c r="X5" s="7" t="s">
        <v>208</v>
      </c>
      <c r="Y5" s="7" t="s">
        <v>747</v>
      </c>
      <c r="Z5" s="7" t="s">
        <v>785</v>
      </c>
    </row>
    <row r="6" spans="1:26" s="11" customFormat="1">
      <c r="A6" s="7" t="s">
        <v>784</v>
      </c>
      <c r="B6" s="7" t="s">
        <v>192</v>
      </c>
      <c r="C6" s="7" t="s">
        <v>209</v>
      </c>
      <c r="D6" s="7" t="s">
        <v>194</v>
      </c>
      <c r="E6" s="8">
        <v>731</v>
      </c>
      <c r="F6" s="8">
        <v>6</v>
      </c>
      <c r="G6" s="8">
        <v>568</v>
      </c>
      <c r="H6" s="8">
        <v>109</v>
      </c>
      <c r="I6" s="8">
        <v>48</v>
      </c>
      <c r="J6" s="8">
        <v>124</v>
      </c>
      <c r="K6" s="8">
        <v>183</v>
      </c>
      <c r="L6" s="8">
        <v>299</v>
      </c>
      <c r="M6" s="19">
        <f t="shared" si="0"/>
        <v>8.2079343365253077E-3</v>
      </c>
      <c r="N6" s="20">
        <f t="shared" si="1"/>
        <v>0.77701778385772913</v>
      </c>
      <c r="O6" s="20">
        <f t="shared" si="2"/>
        <v>0.1491108071135431</v>
      </c>
      <c r="P6" s="22">
        <f t="shared" si="3"/>
        <v>6.5663474692202461E-2</v>
      </c>
      <c r="Q6" s="22">
        <f t="shared" si="4"/>
        <v>0.16963064295485636</v>
      </c>
      <c r="R6" s="22">
        <f t="shared" si="5"/>
        <v>0.2503419972640219</v>
      </c>
      <c r="S6" s="22">
        <f t="shared" si="6"/>
        <v>0.40902872777017785</v>
      </c>
      <c r="T6" s="10">
        <v>16.96</v>
      </c>
      <c r="U6" s="10">
        <v>25</v>
      </c>
      <c r="V6" s="10">
        <v>6.57</v>
      </c>
      <c r="W6" s="7" t="s">
        <v>746</v>
      </c>
      <c r="X6" s="7" t="s">
        <v>210</v>
      </c>
      <c r="Y6" s="7" t="s">
        <v>747</v>
      </c>
      <c r="Z6" s="7" t="s">
        <v>785</v>
      </c>
    </row>
    <row r="7" spans="1:26" s="11" customFormat="1">
      <c r="A7" s="7" t="s">
        <v>784</v>
      </c>
      <c r="B7" s="7" t="s">
        <v>192</v>
      </c>
      <c r="C7" s="7" t="s">
        <v>211</v>
      </c>
      <c r="D7" s="7" t="s">
        <v>194</v>
      </c>
      <c r="E7" s="8">
        <v>83</v>
      </c>
      <c r="F7" s="8">
        <v>1</v>
      </c>
      <c r="G7" s="8">
        <v>77</v>
      </c>
      <c r="H7" s="8">
        <v>4</v>
      </c>
      <c r="I7" s="8">
        <v>1</v>
      </c>
      <c r="J7" s="8">
        <v>3</v>
      </c>
      <c r="K7" s="8">
        <v>15</v>
      </c>
      <c r="L7" s="8">
        <v>48</v>
      </c>
      <c r="M7" s="19">
        <f t="shared" si="0"/>
        <v>1.2048192771084338E-2</v>
      </c>
      <c r="N7" s="20">
        <f t="shared" si="1"/>
        <v>0.92771084337349397</v>
      </c>
      <c r="O7" s="20">
        <f t="shared" si="2"/>
        <v>4.8192771084337352E-2</v>
      </c>
      <c r="P7" s="22">
        <f t="shared" si="3"/>
        <v>1.2048192771084338E-2</v>
      </c>
      <c r="Q7" s="22">
        <f t="shared" si="4"/>
        <v>3.614457831325301E-2</v>
      </c>
      <c r="R7" s="22">
        <f t="shared" si="5"/>
        <v>0.18072289156626506</v>
      </c>
      <c r="S7" s="22">
        <f t="shared" si="6"/>
        <v>0.57831325301204817</v>
      </c>
      <c r="T7" s="10">
        <v>3.61</v>
      </c>
      <c r="U7" s="10">
        <v>18</v>
      </c>
      <c r="V7" s="10">
        <v>1.2</v>
      </c>
      <c r="W7" s="7" t="s">
        <v>746</v>
      </c>
      <c r="X7" s="7" t="s">
        <v>213</v>
      </c>
      <c r="Y7" s="7" t="s">
        <v>747</v>
      </c>
      <c r="Z7" s="7" t="s">
        <v>785</v>
      </c>
    </row>
    <row r="8" spans="1:26" s="11" customFormat="1">
      <c r="A8" s="7" t="s">
        <v>784</v>
      </c>
      <c r="B8" s="7" t="s">
        <v>192</v>
      </c>
      <c r="C8" s="7" t="s">
        <v>718</v>
      </c>
      <c r="D8" s="7" t="s">
        <v>194</v>
      </c>
      <c r="E8" s="8">
        <v>23</v>
      </c>
      <c r="F8" s="8">
        <v>2</v>
      </c>
      <c r="G8" s="8">
        <v>14</v>
      </c>
      <c r="H8" s="8">
        <v>6</v>
      </c>
      <c r="I8" s="8">
        <v>1</v>
      </c>
      <c r="J8" s="8">
        <v>6</v>
      </c>
      <c r="K8" s="8">
        <v>4</v>
      </c>
      <c r="L8" s="8">
        <v>9</v>
      </c>
      <c r="M8" s="19">
        <f t="shared" si="0"/>
        <v>8.6956521739130432E-2</v>
      </c>
      <c r="N8" s="20">
        <f t="shared" si="1"/>
        <v>0.60869565217391308</v>
      </c>
      <c r="O8" s="20">
        <f t="shared" si="2"/>
        <v>0.2608695652173913</v>
      </c>
      <c r="P8" s="22">
        <f t="shared" si="3"/>
        <v>4.3478260869565216E-2</v>
      </c>
      <c r="Q8" s="22">
        <f t="shared" si="4"/>
        <v>0.2608695652173913</v>
      </c>
      <c r="R8" s="22">
        <f t="shared" si="5"/>
        <v>0.17391304347826086</v>
      </c>
      <c r="S8" s="22">
        <f t="shared" si="6"/>
        <v>0.39130434782608697</v>
      </c>
      <c r="T8" s="10">
        <v>26.09</v>
      </c>
      <c r="U8" s="10">
        <v>17</v>
      </c>
      <c r="V8" s="10">
        <v>4.3499999999999996</v>
      </c>
      <c r="W8" s="7" t="s">
        <v>746</v>
      </c>
      <c r="X8" s="7" t="s">
        <v>719</v>
      </c>
      <c r="Y8" s="7" t="s">
        <v>747</v>
      </c>
      <c r="Z8" s="7" t="s">
        <v>785</v>
      </c>
    </row>
    <row r="9" spans="1:26" s="11" customFormat="1">
      <c r="A9" s="7" t="s">
        <v>784</v>
      </c>
      <c r="B9" s="7" t="s">
        <v>192</v>
      </c>
      <c r="C9" s="7" t="s">
        <v>214</v>
      </c>
      <c r="D9" s="7" t="s">
        <v>194</v>
      </c>
      <c r="E9" s="8">
        <v>36</v>
      </c>
      <c r="F9" s="8">
        <v>1</v>
      </c>
      <c r="G9" s="8">
        <v>27</v>
      </c>
      <c r="H9" s="8">
        <v>5</v>
      </c>
      <c r="I9" s="8">
        <v>3</v>
      </c>
      <c r="J9" s="8">
        <v>7</v>
      </c>
      <c r="K9" s="8">
        <v>4</v>
      </c>
      <c r="L9" s="8">
        <v>15</v>
      </c>
      <c r="M9" s="19">
        <f t="shared" si="0"/>
        <v>2.7777777777777776E-2</v>
      </c>
      <c r="N9" s="20">
        <f t="shared" si="1"/>
        <v>0.75</v>
      </c>
      <c r="O9" s="20">
        <f t="shared" si="2"/>
        <v>0.1388888888888889</v>
      </c>
      <c r="P9" s="22">
        <f t="shared" si="3"/>
        <v>8.3333333333333329E-2</v>
      </c>
      <c r="Q9" s="22">
        <f t="shared" si="4"/>
        <v>0.19444444444444445</v>
      </c>
      <c r="R9" s="22">
        <f t="shared" si="5"/>
        <v>0.1111111111111111</v>
      </c>
      <c r="S9" s="22">
        <f t="shared" si="6"/>
        <v>0.41666666666666669</v>
      </c>
      <c r="T9" s="10">
        <v>19.440000000000001</v>
      </c>
      <c r="U9" s="10">
        <v>11</v>
      </c>
      <c r="V9" s="10">
        <v>8.33</v>
      </c>
      <c r="W9" s="7" t="s">
        <v>746</v>
      </c>
      <c r="X9" s="7" t="s">
        <v>217</v>
      </c>
      <c r="Y9" s="7" t="s">
        <v>747</v>
      </c>
      <c r="Z9" s="7" t="s">
        <v>785</v>
      </c>
    </row>
    <row r="10" spans="1:26" s="11" customFormat="1">
      <c r="A10" s="7" t="s">
        <v>784</v>
      </c>
      <c r="B10" s="7" t="s">
        <v>192</v>
      </c>
      <c r="C10" s="7" t="s">
        <v>218</v>
      </c>
      <c r="D10" s="7" t="s">
        <v>194</v>
      </c>
      <c r="E10" s="8">
        <v>90</v>
      </c>
      <c r="F10" s="8">
        <v>3</v>
      </c>
      <c r="G10" s="8">
        <v>67</v>
      </c>
      <c r="H10" s="8">
        <v>9</v>
      </c>
      <c r="I10" s="8">
        <v>11</v>
      </c>
      <c r="J10" s="8">
        <v>17</v>
      </c>
      <c r="K10" s="8">
        <v>11</v>
      </c>
      <c r="L10" s="8">
        <v>48</v>
      </c>
      <c r="M10" s="19">
        <f t="shared" si="0"/>
        <v>3.3333333333333333E-2</v>
      </c>
      <c r="N10" s="20">
        <f t="shared" si="1"/>
        <v>0.74444444444444446</v>
      </c>
      <c r="O10" s="20">
        <f t="shared" si="2"/>
        <v>0.1</v>
      </c>
      <c r="P10" s="22">
        <f t="shared" si="3"/>
        <v>0.12222222222222222</v>
      </c>
      <c r="Q10" s="22">
        <f t="shared" si="4"/>
        <v>0.18888888888888888</v>
      </c>
      <c r="R10" s="22">
        <f t="shared" si="5"/>
        <v>0.12222222222222222</v>
      </c>
      <c r="S10" s="22">
        <f t="shared" si="6"/>
        <v>0.53333333333333333</v>
      </c>
      <c r="T10" s="10">
        <v>18.89</v>
      </c>
      <c r="U10" s="10">
        <v>12</v>
      </c>
      <c r="V10" s="10">
        <v>12.22</v>
      </c>
      <c r="W10" s="7" t="s">
        <v>746</v>
      </c>
      <c r="X10" s="7" t="s">
        <v>219</v>
      </c>
      <c r="Y10" s="7" t="s">
        <v>747</v>
      </c>
      <c r="Z10" s="7" t="s">
        <v>785</v>
      </c>
    </row>
    <row r="11" spans="1:26" s="11" customFormat="1">
      <c r="A11" s="7" t="s">
        <v>784</v>
      </c>
      <c r="B11" s="7" t="s">
        <v>192</v>
      </c>
      <c r="C11" s="7" t="s">
        <v>220</v>
      </c>
      <c r="D11" s="7" t="s">
        <v>194</v>
      </c>
      <c r="E11" s="8">
        <v>57</v>
      </c>
      <c r="F11" s="8">
        <v>3</v>
      </c>
      <c r="G11" s="8">
        <v>44</v>
      </c>
      <c r="H11" s="8">
        <v>7</v>
      </c>
      <c r="I11" s="8">
        <v>3</v>
      </c>
      <c r="J11" s="8">
        <v>8</v>
      </c>
      <c r="K11" s="8">
        <v>12</v>
      </c>
      <c r="L11" s="8">
        <v>24</v>
      </c>
      <c r="M11" s="19">
        <f t="shared" si="0"/>
        <v>5.2631578947368418E-2</v>
      </c>
      <c r="N11" s="20">
        <f t="shared" si="1"/>
        <v>0.77192982456140347</v>
      </c>
      <c r="O11" s="20">
        <f t="shared" si="2"/>
        <v>0.12280701754385964</v>
      </c>
      <c r="P11" s="22">
        <f t="shared" si="3"/>
        <v>5.2631578947368418E-2</v>
      </c>
      <c r="Q11" s="22">
        <f t="shared" si="4"/>
        <v>0.14035087719298245</v>
      </c>
      <c r="R11" s="22">
        <f t="shared" si="5"/>
        <v>0.21052631578947367</v>
      </c>
      <c r="S11" s="22">
        <f t="shared" si="6"/>
        <v>0.42105263157894735</v>
      </c>
      <c r="T11" s="10">
        <v>14.04</v>
      </c>
      <c r="U11" s="10">
        <v>21</v>
      </c>
      <c r="V11" s="10">
        <v>5.26</v>
      </c>
      <c r="W11" s="7" t="s">
        <v>746</v>
      </c>
      <c r="X11" s="7" t="s">
        <v>222</v>
      </c>
      <c r="Y11" s="7" t="s">
        <v>747</v>
      </c>
      <c r="Z11" s="7" t="s">
        <v>785</v>
      </c>
    </row>
    <row r="12" spans="1:26" s="11" customFormat="1">
      <c r="A12" s="7" t="s">
        <v>784</v>
      </c>
      <c r="B12" s="7" t="s">
        <v>192</v>
      </c>
      <c r="C12" s="7" t="s">
        <v>223</v>
      </c>
      <c r="D12" s="7" t="s">
        <v>194</v>
      </c>
      <c r="E12" s="8">
        <v>196</v>
      </c>
      <c r="F12" s="8">
        <v>3</v>
      </c>
      <c r="G12" s="8">
        <v>149</v>
      </c>
      <c r="H12" s="8">
        <v>12</v>
      </c>
      <c r="I12" s="8">
        <v>32</v>
      </c>
      <c r="J12" s="8">
        <v>34</v>
      </c>
      <c r="K12" s="8">
        <v>21</v>
      </c>
      <c r="L12" s="8">
        <v>121</v>
      </c>
      <c r="M12" s="19">
        <f>F12/E12</f>
        <v>1.5306122448979591E-2</v>
      </c>
      <c r="N12" s="20">
        <f>G12/E12</f>
        <v>0.76020408163265307</v>
      </c>
      <c r="O12" s="20">
        <f>H12/E12</f>
        <v>6.1224489795918366E-2</v>
      </c>
      <c r="P12" s="22">
        <f>I12/E12</f>
        <v>0.16326530612244897</v>
      </c>
      <c r="Q12" s="22">
        <f>J12/E12</f>
        <v>0.17346938775510204</v>
      </c>
      <c r="R12" s="22">
        <f>K12/E12</f>
        <v>0.10714285714285714</v>
      </c>
      <c r="S12" s="22">
        <f>L12/E12</f>
        <v>0.61734693877551017</v>
      </c>
      <c r="T12" s="10">
        <v>17.350000000000001</v>
      </c>
      <c r="U12" s="10">
        <v>11</v>
      </c>
      <c r="V12" s="10">
        <v>16.329999999999998</v>
      </c>
      <c r="W12" s="7" t="s">
        <v>746</v>
      </c>
      <c r="X12" s="7" t="s">
        <v>227</v>
      </c>
      <c r="Y12" s="7" t="s">
        <v>747</v>
      </c>
      <c r="Z12" s="7" t="s">
        <v>785</v>
      </c>
    </row>
    <row r="13" spans="1:26">
      <c r="A13">
        <v>2019</v>
      </c>
      <c r="B13" s="7" t="s">
        <v>783</v>
      </c>
      <c r="E13">
        <f>SUM(E2:E12)</f>
        <v>3463</v>
      </c>
      <c r="F13">
        <f t="shared" ref="F13:L13" si="7">SUM(F2:F12)</f>
        <v>37</v>
      </c>
      <c r="G13">
        <f t="shared" si="7"/>
        <v>2580</v>
      </c>
      <c r="H13">
        <f t="shared" si="7"/>
        <v>450</v>
      </c>
      <c r="I13">
        <f t="shared" si="7"/>
        <v>396</v>
      </c>
      <c r="J13">
        <f t="shared" si="7"/>
        <v>685</v>
      </c>
      <c r="K13">
        <f t="shared" si="7"/>
        <v>883</v>
      </c>
      <c r="L13">
        <f t="shared" si="7"/>
        <v>1377</v>
      </c>
      <c r="M13" s="19">
        <f>F13/E13</f>
        <v>1.0684377707190298E-2</v>
      </c>
      <c r="N13" s="20">
        <f>G13/E13</f>
        <v>0.74501876985272886</v>
      </c>
      <c r="O13" s="20">
        <f>H13/E13</f>
        <v>0.12994513427663876</v>
      </c>
      <c r="P13" s="22">
        <f>I13/E13</f>
        <v>0.1143517181634421</v>
      </c>
      <c r="Q13" s="22">
        <f>J13/E13</f>
        <v>0.1978053710655501</v>
      </c>
      <c r="R13" s="22">
        <f>K13/E13</f>
        <v>0.25498123014727114</v>
      </c>
      <c r="S13" s="22">
        <f>L13/E13</f>
        <v>0.39763211088651457</v>
      </c>
    </row>
    <row r="14" spans="1:26" s="13" customFormat="1" ht="5.2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6" s="11" customFormat="1">
      <c r="A15" s="14" t="s">
        <v>767</v>
      </c>
      <c r="B15" s="14" t="s">
        <v>192</v>
      </c>
      <c r="C15" s="14" t="s">
        <v>193</v>
      </c>
      <c r="D15" s="14" t="s">
        <v>194</v>
      </c>
      <c r="E15" s="8">
        <v>664</v>
      </c>
      <c r="F15" s="8">
        <v>12</v>
      </c>
      <c r="G15" s="8">
        <v>525</v>
      </c>
      <c r="H15" s="8">
        <v>94</v>
      </c>
      <c r="I15" s="8">
        <v>33</v>
      </c>
      <c r="J15" s="8">
        <v>102</v>
      </c>
      <c r="K15" s="8">
        <v>209</v>
      </c>
      <c r="L15" s="8">
        <v>256</v>
      </c>
      <c r="M15" s="19">
        <f>F15/E15</f>
        <v>1.8072289156626505E-2</v>
      </c>
      <c r="N15" s="20">
        <f>G15/E15</f>
        <v>0.79066265060240959</v>
      </c>
      <c r="O15" s="20">
        <f>H15/E15</f>
        <v>0.14156626506024098</v>
      </c>
      <c r="P15" s="22">
        <f>I15/E15</f>
        <v>4.9698795180722892E-2</v>
      </c>
      <c r="Q15" s="22">
        <f>J15/E15</f>
        <v>0.1536144578313253</v>
      </c>
      <c r="R15" s="22">
        <f>K15/E15</f>
        <v>0.31475903614457829</v>
      </c>
      <c r="S15" s="22">
        <f>L15/E15</f>
        <v>0.38554216867469882</v>
      </c>
      <c r="T15" s="14" t="s">
        <v>815</v>
      </c>
      <c r="U15" s="14" t="s">
        <v>163</v>
      </c>
      <c r="V15" s="14" t="s">
        <v>816</v>
      </c>
      <c r="W15" s="14" t="s">
        <v>746</v>
      </c>
      <c r="X15" s="14" t="s">
        <v>197</v>
      </c>
      <c r="Y15" s="14" t="s">
        <v>747</v>
      </c>
      <c r="Z15" s="14" t="s">
        <v>786</v>
      </c>
    </row>
    <row r="16" spans="1:26" s="11" customFormat="1">
      <c r="A16" s="14" t="s">
        <v>767</v>
      </c>
      <c r="B16" s="14" t="s">
        <v>192</v>
      </c>
      <c r="C16" s="14" t="s">
        <v>199</v>
      </c>
      <c r="D16" s="14" t="s">
        <v>194</v>
      </c>
      <c r="E16" s="8">
        <v>517</v>
      </c>
      <c r="F16" s="8">
        <v>7</v>
      </c>
      <c r="G16" s="8">
        <v>293</v>
      </c>
      <c r="H16" s="8">
        <v>57</v>
      </c>
      <c r="I16" s="8">
        <v>160</v>
      </c>
      <c r="J16" s="8">
        <v>191</v>
      </c>
      <c r="K16" s="8">
        <v>58</v>
      </c>
      <c r="L16" s="8">
        <v>214</v>
      </c>
      <c r="M16" s="19">
        <f t="shared" ref="M16:M25" si="8">F16/E16</f>
        <v>1.3539651837524178E-2</v>
      </c>
      <c r="N16" s="20">
        <f t="shared" ref="N16:N25" si="9">G16/E16</f>
        <v>0.5667311411992263</v>
      </c>
      <c r="O16" s="20">
        <f t="shared" ref="O16:O25" si="10">H16/E16</f>
        <v>0.1102514506769826</v>
      </c>
      <c r="P16" s="22">
        <f t="shared" ref="P16:P25" si="11">I16/E16</f>
        <v>0.30947775628626695</v>
      </c>
      <c r="Q16" s="22">
        <f t="shared" ref="Q16:Q25" si="12">J16/E16</f>
        <v>0.36943907156673111</v>
      </c>
      <c r="R16" s="22">
        <f t="shared" ref="R16:R25" si="13">K16/E16</f>
        <v>0.11218568665377177</v>
      </c>
      <c r="S16" s="22">
        <f t="shared" ref="S16:S25" si="14">L16/E16</f>
        <v>0.41392649903288203</v>
      </c>
      <c r="T16" s="14" t="s">
        <v>817</v>
      </c>
      <c r="U16" s="14" t="s">
        <v>46</v>
      </c>
      <c r="V16" s="14" t="s">
        <v>818</v>
      </c>
      <c r="W16" s="14" t="s">
        <v>746</v>
      </c>
      <c r="X16" s="14" t="s">
        <v>202</v>
      </c>
      <c r="Y16" s="14" t="s">
        <v>747</v>
      </c>
      <c r="Z16" s="14" t="s">
        <v>786</v>
      </c>
    </row>
    <row r="17" spans="1:26" s="11" customFormat="1">
      <c r="A17" s="14" t="s">
        <v>767</v>
      </c>
      <c r="B17" s="14" t="s">
        <v>192</v>
      </c>
      <c r="C17" s="14" t="s">
        <v>203</v>
      </c>
      <c r="D17" s="14" t="s">
        <v>194</v>
      </c>
      <c r="E17" s="8">
        <v>361</v>
      </c>
      <c r="F17" s="8">
        <v>12</v>
      </c>
      <c r="G17" s="8">
        <v>309</v>
      </c>
      <c r="H17" s="8">
        <v>34</v>
      </c>
      <c r="I17" s="8">
        <v>6</v>
      </c>
      <c r="J17" s="8">
        <v>35</v>
      </c>
      <c r="K17" s="8">
        <v>140</v>
      </c>
      <c r="L17" s="8">
        <v>114</v>
      </c>
      <c r="M17" s="19">
        <f t="shared" si="8"/>
        <v>3.3240997229916899E-2</v>
      </c>
      <c r="N17" s="20">
        <f t="shared" si="9"/>
        <v>0.85595567867036015</v>
      </c>
      <c r="O17" s="20">
        <f t="shared" si="10"/>
        <v>9.4182825484764546E-2</v>
      </c>
      <c r="P17" s="22">
        <f t="shared" si="11"/>
        <v>1.662049861495845E-2</v>
      </c>
      <c r="Q17" s="22">
        <f t="shared" si="12"/>
        <v>9.6952908587257622E-2</v>
      </c>
      <c r="R17" s="22">
        <f t="shared" si="13"/>
        <v>0.38781163434903049</v>
      </c>
      <c r="S17" s="22">
        <f t="shared" si="14"/>
        <v>0.31578947368421051</v>
      </c>
      <c r="T17" s="14" t="s">
        <v>819</v>
      </c>
      <c r="U17" s="14" t="s">
        <v>298</v>
      </c>
      <c r="V17" s="14" t="s">
        <v>820</v>
      </c>
      <c r="W17" s="14" t="s">
        <v>746</v>
      </c>
      <c r="X17" s="14" t="s">
        <v>205</v>
      </c>
      <c r="Y17" s="14" t="s">
        <v>747</v>
      </c>
      <c r="Z17" s="14" t="s">
        <v>786</v>
      </c>
    </row>
    <row r="18" spans="1:26" s="11" customFormat="1">
      <c r="A18" s="14" t="s">
        <v>767</v>
      </c>
      <c r="B18" s="14" t="s">
        <v>192</v>
      </c>
      <c r="C18" s="14" t="s">
        <v>206</v>
      </c>
      <c r="D18" s="14" t="s">
        <v>194</v>
      </c>
      <c r="E18" s="8">
        <v>701</v>
      </c>
      <c r="F18" s="8">
        <v>9</v>
      </c>
      <c r="G18" s="8">
        <v>523</v>
      </c>
      <c r="H18" s="8">
        <v>88</v>
      </c>
      <c r="I18" s="8">
        <v>81</v>
      </c>
      <c r="J18" s="8">
        <v>139</v>
      </c>
      <c r="K18" s="8">
        <v>223</v>
      </c>
      <c r="L18" s="8">
        <v>243</v>
      </c>
      <c r="M18" s="19">
        <f t="shared" si="8"/>
        <v>1.2838801711840228E-2</v>
      </c>
      <c r="N18" s="20">
        <f t="shared" si="9"/>
        <v>0.74607703281027105</v>
      </c>
      <c r="O18" s="20">
        <f t="shared" si="10"/>
        <v>0.12553495007132667</v>
      </c>
      <c r="P18" s="22">
        <f t="shared" si="11"/>
        <v>0.11554921540656206</v>
      </c>
      <c r="Q18" s="22">
        <f t="shared" si="12"/>
        <v>0.19828815977175462</v>
      </c>
      <c r="R18" s="22">
        <f t="shared" si="13"/>
        <v>0.31811697574893011</v>
      </c>
      <c r="S18" s="22">
        <f t="shared" si="14"/>
        <v>0.34664764621968619</v>
      </c>
      <c r="T18" s="14" t="s">
        <v>821</v>
      </c>
      <c r="U18" s="14" t="s">
        <v>60</v>
      </c>
      <c r="V18" s="14" t="s">
        <v>822</v>
      </c>
      <c r="W18" s="14" t="s">
        <v>746</v>
      </c>
      <c r="X18" s="14" t="s">
        <v>208</v>
      </c>
      <c r="Y18" s="14" t="s">
        <v>747</v>
      </c>
      <c r="Z18" s="14" t="s">
        <v>786</v>
      </c>
    </row>
    <row r="19" spans="1:26" s="11" customFormat="1">
      <c r="A19" s="14" t="s">
        <v>767</v>
      </c>
      <c r="B19" s="14" t="s">
        <v>192</v>
      </c>
      <c r="C19" s="14" t="s">
        <v>209</v>
      </c>
      <c r="D19" s="14" t="s">
        <v>194</v>
      </c>
      <c r="E19" s="8">
        <v>736</v>
      </c>
      <c r="F19" s="8">
        <v>14</v>
      </c>
      <c r="G19" s="8">
        <v>574</v>
      </c>
      <c r="H19" s="8">
        <v>106</v>
      </c>
      <c r="I19" s="8">
        <v>42</v>
      </c>
      <c r="J19" s="8">
        <v>120</v>
      </c>
      <c r="K19" s="8">
        <v>199</v>
      </c>
      <c r="L19" s="8">
        <v>302</v>
      </c>
      <c r="M19" s="19">
        <f t="shared" si="8"/>
        <v>1.9021739130434784E-2</v>
      </c>
      <c r="N19" s="20">
        <f t="shared" si="9"/>
        <v>0.77989130434782605</v>
      </c>
      <c r="O19" s="20">
        <f t="shared" si="10"/>
        <v>0.14402173913043478</v>
      </c>
      <c r="P19" s="22">
        <f t="shared" si="11"/>
        <v>5.7065217391304345E-2</v>
      </c>
      <c r="Q19" s="22">
        <f t="shared" si="12"/>
        <v>0.16304347826086957</v>
      </c>
      <c r="R19" s="22">
        <f t="shared" si="13"/>
        <v>0.2703804347826087</v>
      </c>
      <c r="S19" s="22">
        <f t="shared" si="14"/>
        <v>0.41032608695652173</v>
      </c>
      <c r="T19" s="14" t="s">
        <v>823</v>
      </c>
      <c r="U19" s="14" t="s">
        <v>31</v>
      </c>
      <c r="V19" s="14" t="s">
        <v>696</v>
      </c>
      <c r="W19" s="14" t="s">
        <v>746</v>
      </c>
      <c r="X19" s="14" t="s">
        <v>210</v>
      </c>
      <c r="Y19" s="14" t="s">
        <v>747</v>
      </c>
      <c r="Z19" s="14" t="s">
        <v>786</v>
      </c>
    </row>
    <row r="20" spans="1:26" s="11" customFormat="1">
      <c r="A20" s="14" t="s">
        <v>767</v>
      </c>
      <c r="B20" s="14" t="s">
        <v>192</v>
      </c>
      <c r="C20" s="14" t="s">
        <v>211</v>
      </c>
      <c r="D20" s="14" t="s">
        <v>194</v>
      </c>
      <c r="E20" s="8">
        <v>88</v>
      </c>
      <c r="F20" s="8">
        <v>1</v>
      </c>
      <c r="G20" s="8">
        <v>77</v>
      </c>
      <c r="H20" s="8">
        <v>4</v>
      </c>
      <c r="I20" s="8">
        <v>6</v>
      </c>
      <c r="J20" s="8">
        <v>8</v>
      </c>
      <c r="K20" s="8">
        <v>14</v>
      </c>
      <c r="L20" s="8">
        <v>51</v>
      </c>
      <c r="M20" s="19">
        <f t="shared" si="8"/>
        <v>1.1363636363636364E-2</v>
      </c>
      <c r="N20" s="20">
        <f t="shared" si="9"/>
        <v>0.875</v>
      </c>
      <c r="O20" s="20">
        <f t="shared" si="10"/>
        <v>4.5454545454545456E-2</v>
      </c>
      <c r="P20" s="22">
        <f t="shared" si="11"/>
        <v>6.8181818181818177E-2</v>
      </c>
      <c r="Q20" s="22">
        <f t="shared" si="12"/>
        <v>9.0909090909090912E-2</v>
      </c>
      <c r="R20" s="22">
        <f t="shared" si="13"/>
        <v>0.15909090909090909</v>
      </c>
      <c r="S20" s="22">
        <f t="shared" si="14"/>
        <v>0.57954545454545459</v>
      </c>
      <c r="T20" s="14" t="s">
        <v>666</v>
      </c>
      <c r="U20" s="14" t="s">
        <v>261</v>
      </c>
      <c r="V20" s="14" t="s">
        <v>457</v>
      </c>
      <c r="W20" s="14" t="s">
        <v>746</v>
      </c>
      <c r="X20" s="14" t="s">
        <v>213</v>
      </c>
      <c r="Y20" s="14" t="s">
        <v>747</v>
      </c>
      <c r="Z20" s="14" t="s">
        <v>786</v>
      </c>
    </row>
    <row r="21" spans="1:26" s="11" customFormat="1">
      <c r="A21" s="14" t="s">
        <v>767</v>
      </c>
      <c r="B21" s="14" t="s">
        <v>192</v>
      </c>
      <c r="C21" s="14" t="s">
        <v>718</v>
      </c>
      <c r="D21" s="14" t="s">
        <v>194</v>
      </c>
      <c r="E21" s="8">
        <v>6</v>
      </c>
      <c r="F21" s="8">
        <v>1</v>
      </c>
      <c r="G21" s="8">
        <v>4</v>
      </c>
      <c r="H21" s="8">
        <v>1</v>
      </c>
      <c r="I21" s="8">
        <v>0</v>
      </c>
      <c r="J21" s="8">
        <v>1</v>
      </c>
      <c r="K21" s="8">
        <v>2</v>
      </c>
      <c r="L21" s="8">
        <v>2</v>
      </c>
      <c r="M21" s="19">
        <f t="shared" si="8"/>
        <v>0.16666666666666666</v>
      </c>
      <c r="N21" s="20">
        <f t="shared" si="9"/>
        <v>0.66666666666666663</v>
      </c>
      <c r="O21" s="20">
        <f t="shared" si="10"/>
        <v>0.16666666666666666</v>
      </c>
      <c r="P21" s="22">
        <f t="shared" si="11"/>
        <v>0</v>
      </c>
      <c r="Q21" s="22">
        <f t="shared" si="12"/>
        <v>0.16666666666666666</v>
      </c>
      <c r="R21" s="22">
        <f t="shared" si="13"/>
        <v>0.33333333333333331</v>
      </c>
      <c r="S21" s="22">
        <f t="shared" si="14"/>
        <v>0.33333333333333331</v>
      </c>
      <c r="T21" s="14" t="s">
        <v>297</v>
      </c>
      <c r="U21" s="14" t="s">
        <v>99</v>
      </c>
      <c r="V21" s="14" t="s">
        <v>29</v>
      </c>
      <c r="W21" s="14" t="s">
        <v>746</v>
      </c>
      <c r="X21" s="14" t="s">
        <v>719</v>
      </c>
      <c r="Y21" s="14" t="s">
        <v>747</v>
      </c>
      <c r="Z21" s="14" t="s">
        <v>786</v>
      </c>
    </row>
    <row r="22" spans="1:26" s="11" customFormat="1">
      <c r="A22" s="14" t="s">
        <v>767</v>
      </c>
      <c r="B22" s="14" t="s">
        <v>192</v>
      </c>
      <c r="C22" s="14" t="s">
        <v>214</v>
      </c>
      <c r="D22" s="14" t="s">
        <v>194</v>
      </c>
      <c r="E22" s="8">
        <v>36</v>
      </c>
      <c r="F22" s="8">
        <v>1</v>
      </c>
      <c r="G22" s="8">
        <v>29</v>
      </c>
      <c r="H22" s="8">
        <v>3</v>
      </c>
      <c r="I22" s="8">
        <v>3</v>
      </c>
      <c r="J22" s="8">
        <v>3</v>
      </c>
      <c r="K22" s="8">
        <v>6</v>
      </c>
      <c r="L22" s="8">
        <v>18</v>
      </c>
      <c r="M22" s="19">
        <f t="shared" si="8"/>
        <v>2.7777777777777776E-2</v>
      </c>
      <c r="N22" s="20">
        <f t="shared" si="9"/>
        <v>0.80555555555555558</v>
      </c>
      <c r="O22" s="20">
        <f t="shared" si="10"/>
        <v>8.3333333333333329E-2</v>
      </c>
      <c r="P22" s="22">
        <f t="shared" si="11"/>
        <v>8.3333333333333329E-2</v>
      </c>
      <c r="Q22" s="22">
        <f t="shared" si="12"/>
        <v>8.3333333333333329E-2</v>
      </c>
      <c r="R22" s="22">
        <f t="shared" si="13"/>
        <v>0.16666666666666666</v>
      </c>
      <c r="S22" s="22">
        <f t="shared" si="14"/>
        <v>0.5</v>
      </c>
      <c r="T22" s="14" t="s">
        <v>392</v>
      </c>
      <c r="U22" s="14" t="s">
        <v>189</v>
      </c>
      <c r="V22" s="14" t="s">
        <v>392</v>
      </c>
      <c r="W22" s="14" t="s">
        <v>746</v>
      </c>
      <c r="X22" s="14" t="s">
        <v>217</v>
      </c>
      <c r="Y22" s="14" t="s">
        <v>747</v>
      </c>
      <c r="Z22" s="14" t="s">
        <v>786</v>
      </c>
    </row>
    <row r="23" spans="1:26" s="11" customFormat="1">
      <c r="A23" s="14" t="s">
        <v>767</v>
      </c>
      <c r="B23" s="14" t="s">
        <v>192</v>
      </c>
      <c r="C23" s="14" t="s">
        <v>218</v>
      </c>
      <c r="D23" s="14" t="s">
        <v>194</v>
      </c>
      <c r="E23" s="8">
        <v>89</v>
      </c>
      <c r="F23" s="8">
        <v>2</v>
      </c>
      <c r="G23" s="8">
        <v>64</v>
      </c>
      <c r="H23" s="8">
        <v>13</v>
      </c>
      <c r="I23" s="8">
        <v>10</v>
      </c>
      <c r="J23" s="8">
        <v>20</v>
      </c>
      <c r="K23" s="8">
        <v>14</v>
      </c>
      <c r="L23" s="8">
        <v>43</v>
      </c>
      <c r="M23" s="19">
        <f t="shared" si="8"/>
        <v>2.247191011235955E-2</v>
      </c>
      <c r="N23" s="20">
        <f t="shared" si="9"/>
        <v>0.7191011235955056</v>
      </c>
      <c r="O23" s="20">
        <f t="shared" si="10"/>
        <v>0.14606741573033707</v>
      </c>
      <c r="P23" s="22">
        <f t="shared" si="11"/>
        <v>0.11235955056179775</v>
      </c>
      <c r="Q23" s="22">
        <f t="shared" si="12"/>
        <v>0.2247191011235955</v>
      </c>
      <c r="R23" s="22">
        <f t="shared" si="13"/>
        <v>0.15730337078651685</v>
      </c>
      <c r="S23" s="22">
        <f t="shared" si="14"/>
        <v>0.48314606741573035</v>
      </c>
      <c r="T23" s="14" t="s">
        <v>824</v>
      </c>
      <c r="U23" s="14" t="s">
        <v>261</v>
      </c>
      <c r="V23" s="14" t="s">
        <v>825</v>
      </c>
      <c r="W23" s="14" t="s">
        <v>746</v>
      </c>
      <c r="X23" s="14" t="s">
        <v>219</v>
      </c>
      <c r="Y23" s="14" t="s">
        <v>747</v>
      </c>
      <c r="Z23" s="14" t="s">
        <v>786</v>
      </c>
    </row>
    <row r="24" spans="1:26" s="11" customFormat="1">
      <c r="A24" s="14" t="s">
        <v>767</v>
      </c>
      <c r="B24" s="14" t="s">
        <v>192</v>
      </c>
      <c r="C24" s="14" t="s">
        <v>220</v>
      </c>
      <c r="D24" s="14" t="s">
        <v>194</v>
      </c>
      <c r="E24" s="8">
        <v>58</v>
      </c>
      <c r="F24" s="8">
        <v>2</v>
      </c>
      <c r="G24" s="8">
        <v>49</v>
      </c>
      <c r="H24" s="8">
        <v>5</v>
      </c>
      <c r="I24" s="8">
        <v>2</v>
      </c>
      <c r="J24" s="8">
        <v>3</v>
      </c>
      <c r="K24" s="8">
        <v>16</v>
      </c>
      <c r="L24" s="8">
        <v>25</v>
      </c>
      <c r="M24" s="19">
        <f t="shared" si="8"/>
        <v>3.4482758620689655E-2</v>
      </c>
      <c r="N24" s="20">
        <f t="shared" si="9"/>
        <v>0.84482758620689657</v>
      </c>
      <c r="O24" s="20">
        <f t="shared" si="10"/>
        <v>8.6206896551724144E-2</v>
      </c>
      <c r="P24" s="22">
        <f t="shared" si="11"/>
        <v>3.4482758620689655E-2</v>
      </c>
      <c r="Q24" s="22">
        <f t="shared" si="12"/>
        <v>5.1724137931034482E-2</v>
      </c>
      <c r="R24" s="22">
        <f t="shared" si="13"/>
        <v>0.27586206896551724</v>
      </c>
      <c r="S24" s="22">
        <f t="shared" si="14"/>
        <v>0.43103448275862066</v>
      </c>
      <c r="T24" s="14" t="s">
        <v>674</v>
      </c>
      <c r="U24" s="14" t="s">
        <v>102</v>
      </c>
      <c r="V24" s="14" t="s">
        <v>488</v>
      </c>
      <c r="W24" s="14" t="s">
        <v>746</v>
      </c>
      <c r="X24" s="14" t="s">
        <v>222</v>
      </c>
      <c r="Y24" s="14" t="s">
        <v>747</v>
      </c>
      <c r="Z24" s="14" t="s">
        <v>786</v>
      </c>
    </row>
    <row r="25" spans="1:26" s="11" customFormat="1">
      <c r="A25" s="14" t="s">
        <v>767</v>
      </c>
      <c r="B25" s="14" t="s">
        <v>192</v>
      </c>
      <c r="C25" s="14" t="s">
        <v>223</v>
      </c>
      <c r="D25" s="14" t="s">
        <v>194</v>
      </c>
      <c r="E25" s="8">
        <v>219</v>
      </c>
      <c r="F25" s="8">
        <v>1</v>
      </c>
      <c r="G25" s="8">
        <v>157</v>
      </c>
      <c r="H25" s="8">
        <v>23</v>
      </c>
      <c r="I25" s="8">
        <v>38</v>
      </c>
      <c r="J25" s="8">
        <v>50</v>
      </c>
      <c r="K25" s="8">
        <v>17</v>
      </c>
      <c r="L25" s="8">
        <v>138</v>
      </c>
      <c r="M25" s="19">
        <f t="shared" si="8"/>
        <v>4.5662100456621002E-3</v>
      </c>
      <c r="N25" s="20">
        <f t="shared" si="9"/>
        <v>0.71689497716894979</v>
      </c>
      <c r="O25" s="20">
        <f t="shared" si="10"/>
        <v>0.1050228310502283</v>
      </c>
      <c r="P25" s="22">
        <f t="shared" si="11"/>
        <v>0.17351598173515981</v>
      </c>
      <c r="Q25" s="22">
        <f t="shared" si="12"/>
        <v>0.22831050228310501</v>
      </c>
      <c r="R25" s="22">
        <f t="shared" si="13"/>
        <v>7.7625570776255703E-2</v>
      </c>
      <c r="S25" s="22">
        <f t="shared" si="14"/>
        <v>0.63013698630136983</v>
      </c>
      <c r="T25" s="14" t="s">
        <v>826</v>
      </c>
      <c r="U25" s="14" t="s">
        <v>82</v>
      </c>
      <c r="V25" s="14" t="s">
        <v>827</v>
      </c>
      <c r="W25" s="14" t="s">
        <v>746</v>
      </c>
      <c r="X25" s="14" t="s">
        <v>227</v>
      </c>
      <c r="Y25" s="14" t="s">
        <v>747</v>
      </c>
      <c r="Z25" s="14" t="s">
        <v>786</v>
      </c>
    </row>
    <row r="26" spans="1:26" s="11" customFormat="1">
      <c r="A26" s="14">
        <v>2020</v>
      </c>
      <c r="B26" s="7" t="s">
        <v>783</v>
      </c>
      <c r="C26"/>
      <c r="D26"/>
      <c r="E26">
        <f t="shared" ref="E26:L26" si="15">SUM(E15:E25)</f>
        <v>3475</v>
      </c>
      <c r="F26">
        <f t="shared" si="15"/>
        <v>62</v>
      </c>
      <c r="G26">
        <f t="shared" si="15"/>
        <v>2604</v>
      </c>
      <c r="H26">
        <f t="shared" si="15"/>
        <v>428</v>
      </c>
      <c r="I26">
        <f t="shared" si="15"/>
        <v>381</v>
      </c>
      <c r="J26">
        <f t="shared" si="15"/>
        <v>672</v>
      </c>
      <c r="K26">
        <f t="shared" si="15"/>
        <v>898</v>
      </c>
      <c r="L26">
        <f t="shared" si="15"/>
        <v>1406</v>
      </c>
      <c r="M26" s="19">
        <f>F26/E26</f>
        <v>1.7841726618705037E-2</v>
      </c>
      <c r="N26" s="20">
        <f>G26/E26</f>
        <v>0.74935251798561153</v>
      </c>
      <c r="O26" s="20">
        <f>H26/E26</f>
        <v>0.12316546762589928</v>
      </c>
      <c r="P26" s="22">
        <f>I26/E26</f>
        <v>0.10964028776978417</v>
      </c>
      <c r="Q26" s="22">
        <f>J26/E26</f>
        <v>0.19338129496402878</v>
      </c>
      <c r="R26" s="22">
        <f>K26/E26</f>
        <v>0.25841726618705035</v>
      </c>
      <c r="S26" s="22">
        <f>L26/E26</f>
        <v>0.4046043165467626</v>
      </c>
      <c r="T26" s="14"/>
      <c r="U26" s="14"/>
      <c r="V26" s="14"/>
      <c r="W26" s="14"/>
      <c r="X26" s="14"/>
      <c r="Y26" s="14"/>
      <c r="Z26" s="14"/>
    </row>
    <row r="27" spans="1:26" s="13" customFormat="1" ht="5.2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6" s="11" customFormat="1">
      <c r="A28" s="14" t="s">
        <v>738</v>
      </c>
      <c r="B28" s="14" t="s">
        <v>192</v>
      </c>
      <c r="C28" s="14" t="s">
        <v>193</v>
      </c>
      <c r="D28" s="16" t="s">
        <v>194</v>
      </c>
      <c r="E28" s="8">
        <v>644</v>
      </c>
      <c r="F28" s="8">
        <v>16</v>
      </c>
      <c r="G28" s="8">
        <v>521</v>
      </c>
      <c r="H28" s="8">
        <v>86</v>
      </c>
      <c r="I28" s="8">
        <v>21</v>
      </c>
      <c r="J28" s="8">
        <v>89</v>
      </c>
      <c r="K28" s="8">
        <v>172</v>
      </c>
      <c r="L28" s="8">
        <v>260</v>
      </c>
      <c r="M28" s="19">
        <f>F28/E28</f>
        <v>2.4844720496894408E-2</v>
      </c>
      <c r="N28" s="20">
        <f>G28/E28</f>
        <v>0.80900621118012417</v>
      </c>
      <c r="O28" s="20">
        <f>H28/E28</f>
        <v>0.13354037267080746</v>
      </c>
      <c r="P28" s="28" t="s">
        <v>745</v>
      </c>
      <c r="Q28" s="14" t="s">
        <v>828</v>
      </c>
      <c r="R28" s="14" t="s">
        <v>72</v>
      </c>
      <c r="S28" s="14" t="s">
        <v>829</v>
      </c>
      <c r="T28" s="14" t="s">
        <v>830</v>
      </c>
      <c r="U28" s="14" t="s">
        <v>31</v>
      </c>
      <c r="V28" s="14" t="s">
        <v>829</v>
      </c>
      <c r="W28" s="14" t="s">
        <v>746</v>
      </c>
      <c r="X28" s="14" t="s">
        <v>197</v>
      </c>
      <c r="Y28" s="14" t="s">
        <v>747</v>
      </c>
      <c r="Z28" s="14" t="s">
        <v>789</v>
      </c>
    </row>
    <row r="29" spans="1:26" s="11" customFormat="1">
      <c r="A29" s="14" t="s">
        <v>738</v>
      </c>
      <c r="B29" s="14" t="s">
        <v>192</v>
      </c>
      <c r="C29" s="14" t="s">
        <v>199</v>
      </c>
      <c r="D29" s="16" t="s">
        <v>194</v>
      </c>
      <c r="E29" s="8">
        <v>508</v>
      </c>
      <c r="F29" s="8">
        <v>5</v>
      </c>
      <c r="G29" s="8">
        <v>284</v>
      </c>
      <c r="H29" s="8">
        <v>50</v>
      </c>
      <c r="I29" s="8">
        <v>169</v>
      </c>
      <c r="J29" s="8">
        <v>193</v>
      </c>
      <c r="K29" s="8">
        <v>63</v>
      </c>
      <c r="L29" s="8">
        <v>197</v>
      </c>
      <c r="M29" s="19">
        <f t="shared" ref="M29:M38" si="16">F29/E29</f>
        <v>9.8425196850393699E-3</v>
      </c>
      <c r="N29" s="20">
        <f t="shared" ref="N29:N38" si="17">G29/E29</f>
        <v>0.55905511811023623</v>
      </c>
      <c r="O29" s="20">
        <f t="shared" ref="O29:O38" si="18">H29/E29</f>
        <v>9.8425196850393706E-2</v>
      </c>
      <c r="P29" s="28" t="s">
        <v>737</v>
      </c>
      <c r="Q29" s="14" t="s">
        <v>831</v>
      </c>
      <c r="R29" s="14" t="s">
        <v>101</v>
      </c>
      <c r="S29" s="14" t="s">
        <v>832</v>
      </c>
      <c r="T29" s="14" t="s">
        <v>833</v>
      </c>
      <c r="U29" s="14" t="s">
        <v>59</v>
      </c>
      <c r="V29" s="14" t="s">
        <v>832</v>
      </c>
      <c r="W29" s="14" t="s">
        <v>746</v>
      </c>
      <c r="X29" s="14" t="s">
        <v>202</v>
      </c>
      <c r="Y29" s="14" t="s">
        <v>747</v>
      </c>
      <c r="Z29" s="14" t="s">
        <v>789</v>
      </c>
    </row>
    <row r="30" spans="1:26" s="11" customFormat="1">
      <c r="A30" s="14" t="s">
        <v>738</v>
      </c>
      <c r="B30" s="14" t="s">
        <v>192</v>
      </c>
      <c r="C30" s="14" t="s">
        <v>203</v>
      </c>
      <c r="D30" s="16" t="s">
        <v>194</v>
      </c>
      <c r="E30" s="8">
        <v>350</v>
      </c>
      <c r="F30" s="8">
        <v>8</v>
      </c>
      <c r="G30" s="8">
        <v>303</v>
      </c>
      <c r="H30" s="8">
        <v>31</v>
      </c>
      <c r="I30" s="8">
        <v>8</v>
      </c>
      <c r="J30" s="8">
        <v>35</v>
      </c>
      <c r="K30" s="8">
        <v>134</v>
      </c>
      <c r="L30" s="8">
        <v>121</v>
      </c>
      <c r="M30" s="19">
        <f t="shared" si="16"/>
        <v>2.2857142857142857E-2</v>
      </c>
      <c r="N30" s="20">
        <f t="shared" si="17"/>
        <v>0.86571428571428577</v>
      </c>
      <c r="O30" s="20">
        <f t="shared" si="18"/>
        <v>8.8571428571428565E-2</v>
      </c>
      <c r="P30" s="28" t="s">
        <v>93</v>
      </c>
      <c r="Q30" s="14" t="s">
        <v>425</v>
      </c>
      <c r="R30" s="14" t="s">
        <v>38</v>
      </c>
      <c r="S30" s="14" t="s">
        <v>93</v>
      </c>
      <c r="T30" s="14" t="s">
        <v>101</v>
      </c>
      <c r="U30" s="14" t="s">
        <v>56</v>
      </c>
      <c r="V30" s="14" t="s">
        <v>93</v>
      </c>
      <c r="W30" s="14" t="s">
        <v>746</v>
      </c>
      <c r="X30" s="14" t="s">
        <v>205</v>
      </c>
      <c r="Y30" s="14" t="s">
        <v>747</v>
      </c>
      <c r="Z30" s="14" t="s">
        <v>789</v>
      </c>
    </row>
    <row r="31" spans="1:26" s="11" customFormat="1">
      <c r="A31" s="14" t="s">
        <v>738</v>
      </c>
      <c r="B31" s="14" t="s">
        <v>192</v>
      </c>
      <c r="C31" s="14" t="s">
        <v>206</v>
      </c>
      <c r="D31" s="16" t="s">
        <v>194</v>
      </c>
      <c r="E31" s="8">
        <v>679</v>
      </c>
      <c r="F31" s="8">
        <v>12</v>
      </c>
      <c r="G31" s="8">
        <v>513</v>
      </c>
      <c r="H31" s="8">
        <v>86</v>
      </c>
      <c r="I31" s="8">
        <v>68</v>
      </c>
      <c r="J31" s="8">
        <v>132</v>
      </c>
      <c r="K31" s="8">
        <v>210</v>
      </c>
      <c r="L31" s="8">
        <v>225</v>
      </c>
      <c r="M31" s="19">
        <f t="shared" si="16"/>
        <v>1.7673048600883652E-2</v>
      </c>
      <c r="N31" s="20">
        <f t="shared" si="17"/>
        <v>0.75552282768777612</v>
      </c>
      <c r="O31" s="20">
        <f t="shared" si="18"/>
        <v>0.12665684830633284</v>
      </c>
      <c r="P31" s="28" t="s">
        <v>834</v>
      </c>
      <c r="Q31" s="14" t="s">
        <v>835</v>
      </c>
      <c r="R31" s="14" t="s">
        <v>72</v>
      </c>
      <c r="S31" s="14" t="s">
        <v>836</v>
      </c>
      <c r="T31" s="14" t="s">
        <v>753</v>
      </c>
      <c r="U31" s="14" t="s">
        <v>163</v>
      </c>
      <c r="V31" s="14" t="s">
        <v>836</v>
      </c>
      <c r="W31" s="14" t="s">
        <v>746</v>
      </c>
      <c r="X31" s="14" t="s">
        <v>208</v>
      </c>
      <c r="Y31" s="14" t="s">
        <v>747</v>
      </c>
      <c r="Z31" s="14" t="s">
        <v>789</v>
      </c>
    </row>
    <row r="32" spans="1:26" s="11" customFormat="1">
      <c r="A32" s="14" t="s">
        <v>738</v>
      </c>
      <c r="B32" s="14" t="s">
        <v>192</v>
      </c>
      <c r="C32" s="14" t="s">
        <v>209</v>
      </c>
      <c r="D32" s="16" t="s">
        <v>194</v>
      </c>
      <c r="E32" s="8">
        <v>710</v>
      </c>
      <c r="F32" s="8">
        <v>10</v>
      </c>
      <c r="G32" s="8">
        <v>558</v>
      </c>
      <c r="H32" s="8">
        <v>113</v>
      </c>
      <c r="I32" s="8">
        <v>29</v>
      </c>
      <c r="J32" s="8">
        <v>118</v>
      </c>
      <c r="K32" s="8">
        <v>200</v>
      </c>
      <c r="L32" s="8">
        <v>271</v>
      </c>
      <c r="M32" s="19">
        <f t="shared" si="16"/>
        <v>1.4084507042253521E-2</v>
      </c>
      <c r="N32" s="20">
        <f t="shared" si="17"/>
        <v>0.78591549295774643</v>
      </c>
      <c r="O32" s="20">
        <f t="shared" si="18"/>
        <v>0.1591549295774648</v>
      </c>
      <c r="P32" s="28" t="s">
        <v>809</v>
      </c>
      <c r="Q32" s="14" t="s">
        <v>837</v>
      </c>
      <c r="R32" s="14" t="s">
        <v>261</v>
      </c>
      <c r="S32" s="14" t="s">
        <v>680</v>
      </c>
      <c r="T32" s="14" t="s">
        <v>838</v>
      </c>
      <c r="U32" s="14" t="s">
        <v>102</v>
      </c>
      <c r="V32" s="14" t="s">
        <v>680</v>
      </c>
      <c r="W32" s="14" t="s">
        <v>746</v>
      </c>
      <c r="X32" s="14" t="s">
        <v>210</v>
      </c>
      <c r="Y32" s="14" t="s">
        <v>747</v>
      </c>
      <c r="Z32" s="14" t="s">
        <v>789</v>
      </c>
    </row>
    <row r="33" spans="1:26" s="11" customFormat="1">
      <c r="A33" s="14" t="s">
        <v>738</v>
      </c>
      <c r="B33" s="14" t="s">
        <v>192</v>
      </c>
      <c r="C33" s="14" t="s">
        <v>211</v>
      </c>
      <c r="D33" s="16" t="s">
        <v>194</v>
      </c>
      <c r="E33" s="8">
        <v>115</v>
      </c>
      <c r="F33" s="8">
        <v>0</v>
      </c>
      <c r="G33" s="8">
        <v>96</v>
      </c>
      <c r="H33" s="8">
        <v>12</v>
      </c>
      <c r="I33" s="8">
        <v>7</v>
      </c>
      <c r="J33" s="8">
        <v>15</v>
      </c>
      <c r="K33" s="8">
        <v>16</v>
      </c>
      <c r="L33" s="8">
        <v>70</v>
      </c>
      <c r="M33" s="19">
        <f t="shared" si="16"/>
        <v>0</v>
      </c>
      <c r="N33" s="20">
        <f t="shared" si="17"/>
        <v>0.83478260869565213</v>
      </c>
      <c r="O33" s="20">
        <f t="shared" si="18"/>
        <v>0.10434782608695652</v>
      </c>
      <c r="P33" s="28" t="s">
        <v>29</v>
      </c>
      <c r="Q33" s="14" t="s">
        <v>839</v>
      </c>
      <c r="R33" s="14" t="s">
        <v>101</v>
      </c>
      <c r="S33" s="14" t="s">
        <v>840</v>
      </c>
      <c r="T33" s="14" t="s">
        <v>269</v>
      </c>
      <c r="U33" s="14" t="s">
        <v>142</v>
      </c>
      <c r="V33" s="14" t="s">
        <v>840</v>
      </c>
      <c r="W33" s="14" t="s">
        <v>746</v>
      </c>
      <c r="X33" s="14" t="s">
        <v>213</v>
      </c>
      <c r="Y33" s="14" t="s">
        <v>747</v>
      </c>
      <c r="Z33" s="14" t="s">
        <v>789</v>
      </c>
    </row>
    <row r="34" spans="1:26" s="11" customFormat="1">
      <c r="A34" s="14" t="s">
        <v>738</v>
      </c>
      <c r="B34" s="14" t="s">
        <v>192</v>
      </c>
      <c r="C34" s="14" t="s">
        <v>718</v>
      </c>
      <c r="D34" s="16" t="s">
        <v>194</v>
      </c>
      <c r="E34" s="8">
        <v>1</v>
      </c>
      <c r="F34" s="8">
        <v>0</v>
      </c>
      <c r="G34" s="8">
        <v>1</v>
      </c>
      <c r="H34" s="8">
        <v>0</v>
      </c>
      <c r="I34" s="8">
        <v>0</v>
      </c>
      <c r="J34" s="8">
        <v>0</v>
      </c>
      <c r="K34" s="8">
        <v>1</v>
      </c>
      <c r="L34" s="8">
        <v>0</v>
      </c>
      <c r="M34" s="19">
        <f t="shared" si="16"/>
        <v>0</v>
      </c>
      <c r="N34" s="20">
        <f t="shared" si="17"/>
        <v>1</v>
      </c>
      <c r="O34" s="20">
        <f t="shared" si="18"/>
        <v>0</v>
      </c>
      <c r="P34" s="28" t="s">
        <v>29</v>
      </c>
      <c r="Q34" s="14" t="s">
        <v>75</v>
      </c>
      <c r="R34" s="14" t="s">
        <v>29</v>
      </c>
      <c r="S34" s="14" t="s">
        <v>29</v>
      </c>
      <c r="T34" s="14" t="s">
        <v>29</v>
      </c>
      <c r="U34" s="14" t="s">
        <v>75</v>
      </c>
      <c r="V34" s="14" t="s">
        <v>29</v>
      </c>
      <c r="W34" s="14" t="s">
        <v>746</v>
      </c>
      <c r="X34" s="14" t="s">
        <v>719</v>
      </c>
      <c r="Y34" s="14" t="s">
        <v>747</v>
      </c>
      <c r="Z34" s="14" t="s">
        <v>789</v>
      </c>
    </row>
    <row r="35" spans="1:26" s="11" customFormat="1">
      <c r="A35" s="14" t="s">
        <v>738</v>
      </c>
      <c r="B35" s="14" t="s">
        <v>192</v>
      </c>
      <c r="C35" s="14" t="s">
        <v>214</v>
      </c>
      <c r="D35" s="16" t="s">
        <v>194</v>
      </c>
      <c r="E35" s="8">
        <v>47</v>
      </c>
      <c r="F35" s="8">
        <v>1</v>
      </c>
      <c r="G35" s="8">
        <v>36</v>
      </c>
      <c r="H35" s="8">
        <v>7</v>
      </c>
      <c r="I35" s="8">
        <v>3</v>
      </c>
      <c r="J35" s="8">
        <v>8</v>
      </c>
      <c r="K35" s="8">
        <v>9</v>
      </c>
      <c r="L35" s="8">
        <v>19</v>
      </c>
      <c r="M35" s="19">
        <f t="shared" si="16"/>
        <v>2.1276595744680851E-2</v>
      </c>
      <c r="N35" s="20">
        <f t="shared" si="17"/>
        <v>0.76595744680851063</v>
      </c>
      <c r="O35" s="20">
        <f t="shared" si="18"/>
        <v>0.14893617021276595</v>
      </c>
      <c r="P35" s="28" t="s">
        <v>624</v>
      </c>
      <c r="Q35" s="14" t="s">
        <v>841</v>
      </c>
      <c r="R35" s="14" t="s">
        <v>173</v>
      </c>
      <c r="S35" s="14" t="s">
        <v>55</v>
      </c>
      <c r="T35" s="14" t="s">
        <v>842</v>
      </c>
      <c r="U35" s="14" t="s">
        <v>184</v>
      </c>
      <c r="V35" s="14" t="s">
        <v>55</v>
      </c>
      <c r="W35" s="14" t="s">
        <v>746</v>
      </c>
      <c r="X35" s="14" t="s">
        <v>217</v>
      </c>
      <c r="Y35" s="14" t="s">
        <v>747</v>
      </c>
      <c r="Z35" s="14" t="s">
        <v>789</v>
      </c>
    </row>
    <row r="36" spans="1:26" s="11" customFormat="1">
      <c r="A36" s="14" t="s">
        <v>738</v>
      </c>
      <c r="B36" s="14" t="s">
        <v>192</v>
      </c>
      <c r="C36" s="14" t="s">
        <v>218</v>
      </c>
      <c r="D36" s="16" t="s">
        <v>194</v>
      </c>
      <c r="E36" s="8">
        <v>85</v>
      </c>
      <c r="F36" s="8">
        <v>1</v>
      </c>
      <c r="G36" s="8">
        <v>73</v>
      </c>
      <c r="H36" s="8">
        <v>3</v>
      </c>
      <c r="I36" s="8">
        <v>8</v>
      </c>
      <c r="J36" s="8">
        <v>9</v>
      </c>
      <c r="K36" s="8">
        <v>10</v>
      </c>
      <c r="L36" s="8">
        <v>49</v>
      </c>
      <c r="M36" s="19">
        <f t="shared" si="16"/>
        <v>1.1764705882352941E-2</v>
      </c>
      <c r="N36" s="20">
        <f t="shared" si="17"/>
        <v>0.85882352941176465</v>
      </c>
      <c r="O36" s="20">
        <f t="shared" si="18"/>
        <v>3.5294117647058823E-2</v>
      </c>
      <c r="P36" s="28" t="s">
        <v>741</v>
      </c>
      <c r="Q36" s="14" t="s">
        <v>843</v>
      </c>
      <c r="R36" s="14" t="s">
        <v>53</v>
      </c>
      <c r="S36" s="14" t="s">
        <v>731</v>
      </c>
      <c r="T36" s="14" t="s">
        <v>844</v>
      </c>
      <c r="U36" s="14" t="s">
        <v>59</v>
      </c>
      <c r="V36" s="14" t="s">
        <v>731</v>
      </c>
      <c r="W36" s="14" t="s">
        <v>746</v>
      </c>
      <c r="X36" s="14" t="s">
        <v>219</v>
      </c>
      <c r="Y36" s="14" t="s">
        <v>747</v>
      </c>
      <c r="Z36" s="14" t="s">
        <v>789</v>
      </c>
    </row>
    <row r="37" spans="1:26" s="11" customFormat="1">
      <c r="A37" s="14" t="s">
        <v>738</v>
      </c>
      <c r="B37" s="14" t="s">
        <v>192</v>
      </c>
      <c r="C37" s="14" t="s">
        <v>220</v>
      </c>
      <c r="D37" s="16" t="s">
        <v>194</v>
      </c>
      <c r="E37" s="8">
        <v>56</v>
      </c>
      <c r="F37" s="8">
        <v>5</v>
      </c>
      <c r="G37" s="8">
        <v>46</v>
      </c>
      <c r="H37" s="8">
        <v>3</v>
      </c>
      <c r="I37" s="8">
        <v>2</v>
      </c>
      <c r="J37" s="8">
        <v>2</v>
      </c>
      <c r="K37" s="8">
        <v>11</v>
      </c>
      <c r="L37" s="8">
        <v>27</v>
      </c>
      <c r="M37" s="19">
        <f t="shared" si="16"/>
        <v>8.9285714285714288E-2</v>
      </c>
      <c r="N37" s="20">
        <f t="shared" si="17"/>
        <v>0.8214285714285714</v>
      </c>
      <c r="O37" s="20">
        <f t="shared" si="18"/>
        <v>5.3571428571428568E-2</v>
      </c>
      <c r="P37" s="28" t="s">
        <v>679</v>
      </c>
      <c r="Q37" s="14" t="s">
        <v>391</v>
      </c>
      <c r="R37" s="14" t="s">
        <v>30</v>
      </c>
      <c r="S37" s="14" t="s">
        <v>441</v>
      </c>
      <c r="T37" s="14" t="s">
        <v>441</v>
      </c>
      <c r="U37" s="14" t="s">
        <v>68</v>
      </c>
      <c r="V37" s="14" t="s">
        <v>441</v>
      </c>
      <c r="W37" s="14" t="s">
        <v>746</v>
      </c>
      <c r="X37" s="14" t="s">
        <v>222</v>
      </c>
      <c r="Y37" s="14" t="s">
        <v>747</v>
      </c>
      <c r="Z37" s="14" t="s">
        <v>789</v>
      </c>
    </row>
    <row r="38" spans="1:26" s="11" customFormat="1">
      <c r="A38" s="14" t="s">
        <v>738</v>
      </c>
      <c r="B38" s="14" t="s">
        <v>192</v>
      </c>
      <c r="C38" s="14" t="s">
        <v>223</v>
      </c>
      <c r="D38" s="16" t="s">
        <v>194</v>
      </c>
      <c r="E38" s="8">
        <v>226</v>
      </c>
      <c r="F38" s="8">
        <v>1</v>
      </c>
      <c r="G38" s="8">
        <v>178</v>
      </c>
      <c r="H38" s="8">
        <v>12</v>
      </c>
      <c r="I38" s="8">
        <v>35</v>
      </c>
      <c r="J38" s="8">
        <v>40</v>
      </c>
      <c r="K38" s="8">
        <v>20</v>
      </c>
      <c r="L38" s="8">
        <v>141</v>
      </c>
      <c r="M38" s="19">
        <f t="shared" si="16"/>
        <v>4.4247787610619468E-3</v>
      </c>
      <c r="N38" s="20">
        <f t="shared" si="17"/>
        <v>0.78761061946902655</v>
      </c>
      <c r="O38" s="20">
        <f t="shared" si="18"/>
        <v>5.3097345132743362E-2</v>
      </c>
      <c r="P38" s="28" t="s">
        <v>845</v>
      </c>
      <c r="Q38" s="14" t="s">
        <v>729</v>
      </c>
      <c r="R38" s="14" t="s">
        <v>30</v>
      </c>
      <c r="S38" s="14" t="s">
        <v>846</v>
      </c>
      <c r="T38" s="14" t="s">
        <v>847</v>
      </c>
      <c r="U38" s="14" t="s">
        <v>38</v>
      </c>
      <c r="V38" s="14" t="s">
        <v>846</v>
      </c>
      <c r="W38" s="14" t="s">
        <v>746</v>
      </c>
      <c r="X38" s="14" t="s">
        <v>227</v>
      </c>
      <c r="Y38" s="14" t="s">
        <v>747</v>
      </c>
      <c r="Z38" s="14" t="s">
        <v>789</v>
      </c>
    </row>
    <row r="39" spans="1:26" s="11" customFormat="1">
      <c r="A39" s="14">
        <v>2021</v>
      </c>
      <c r="B39" s="7" t="s">
        <v>783</v>
      </c>
      <c r="C39"/>
      <c r="D39"/>
      <c r="E39">
        <f t="shared" ref="E39:L39" si="19">SUM(E28:E38)</f>
        <v>3421</v>
      </c>
      <c r="F39">
        <f t="shared" si="19"/>
        <v>59</v>
      </c>
      <c r="G39">
        <f t="shared" si="19"/>
        <v>2609</v>
      </c>
      <c r="H39">
        <f t="shared" si="19"/>
        <v>403</v>
      </c>
      <c r="I39">
        <f t="shared" si="19"/>
        <v>350</v>
      </c>
      <c r="J39">
        <f t="shared" si="19"/>
        <v>641</v>
      </c>
      <c r="K39">
        <f t="shared" si="19"/>
        <v>846</v>
      </c>
      <c r="L39">
        <f t="shared" si="19"/>
        <v>1380</v>
      </c>
      <c r="M39" s="19">
        <f>F39/E39</f>
        <v>1.7246419175679626E-2</v>
      </c>
      <c r="N39" s="20">
        <f>G39/E39</f>
        <v>0.76264250219234142</v>
      </c>
      <c r="O39" s="20">
        <f>H39/E39</f>
        <v>0.11780181233557439</v>
      </c>
      <c r="P39" s="22">
        <f>I39/E39</f>
        <v>0.10230926629640456</v>
      </c>
      <c r="Q39" s="22">
        <f>J39/E39</f>
        <v>0.1873721134171295</v>
      </c>
      <c r="R39" s="22">
        <f>K39/E39</f>
        <v>0.24729611224788073</v>
      </c>
      <c r="S39" s="22">
        <f>L39/E39</f>
        <v>0.40339082139725224</v>
      </c>
      <c r="T39" s="14"/>
      <c r="U39" s="14"/>
      <c r="V39" s="14"/>
      <c r="W39" s="14"/>
      <c r="X39" s="14"/>
      <c r="Y39" s="14"/>
      <c r="Z39" s="14"/>
    </row>
    <row r="40" spans="1:26" s="13" customFormat="1" ht="5.2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6">
      <c r="A41" t="s">
        <v>714</v>
      </c>
      <c r="B41" t="s">
        <v>192</v>
      </c>
      <c r="C41" t="s">
        <v>193</v>
      </c>
      <c r="D41" t="s">
        <v>194</v>
      </c>
      <c r="E41">
        <v>650</v>
      </c>
      <c r="F41">
        <v>5</v>
      </c>
      <c r="G41">
        <v>533</v>
      </c>
      <c r="H41">
        <v>91</v>
      </c>
      <c r="I41">
        <v>21</v>
      </c>
      <c r="J41">
        <v>92</v>
      </c>
      <c r="K41">
        <v>181</v>
      </c>
      <c r="L41">
        <v>276</v>
      </c>
      <c r="M41" s="19">
        <f>F41/E41</f>
        <v>7.6923076923076927E-3</v>
      </c>
      <c r="N41" s="20">
        <f>G41/E41</f>
        <v>0.82</v>
      </c>
      <c r="O41" s="20">
        <f>H41/E41</f>
        <v>0.14000000000000001</v>
      </c>
      <c r="P41" s="22">
        <f t="shared" ref="P41:P51" si="20">I41/E41</f>
        <v>3.2307692307692308E-2</v>
      </c>
      <c r="Q41" s="22">
        <f t="shared" ref="Q41:Q51" si="21">J41/E41</f>
        <v>0.14153846153846153</v>
      </c>
      <c r="R41" s="22">
        <f t="shared" ref="R41:R51" si="22">K41/E41</f>
        <v>0.27846153846153848</v>
      </c>
      <c r="S41" s="22">
        <f t="shared" ref="S41:S51" si="23">L41/E41</f>
        <v>0.42461538461538462</v>
      </c>
      <c r="T41">
        <v>14.15</v>
      </c>
      <c r="U41">
        <v>28</v>
      </c>
      <c r="V41">
        <v>3.23</v>
      </c>
      <c r="W41" t="s">
        <v>746</v>
      </c>
      <c r="X41" t="s">
        <v>197</v>
      </c>
      <c r="Y41" t="s">
        <v>747</v>
      </c>
      <c r="Z41" t="s">
        <v>790</v>
      </c>
    </row>
    <row r="42" spans="1:26">
      <c r="A42" t="s">
        <v>714</v>
      </c>
      <c r="B42" t="s">
        <v>192</v>
      </c>
      <c r="C42" t="s">
        <v>199</v>
      </c>
      <c r="D42" t="s">
        <v>194</v>
      </c>
      <c r="E42">
        <v>517</v>
      </c>
      <c r="F42">
        <v>2</v>
      </c>
      <c r="G42">
        <v>318</v>
      </c>
      <c r="H42">
        <v>33</v>
      </c>
      <c r="I42">
        <v>164</v>
      </c>
      <c r="J42">
        <v>174</v>
      </c>
      <c r="K42">
        <v>62</v>
      </c>
      <c r="L42">
        <v>238</v>
      </c>
      <c r="M42" s="19">
        <f t="shared" ref="M42:M51" si="24">F42/E42</f>
        <v>3.8684719535783366E-3</v>
      </c>
      <c r="N42" s="20">
        <f t="shared" ref="N42:N51" si="25">G42/E42</f>
        <v>0.61508704061895547</v>
      </c>
      <c r="O42" s="20">
        <f t="shared" ref="O42:O51" si="26">H42/E42</f>
        <v>6.3829787234042548E-2</v>
      </c>
      <c r="P42" s="22">
        <f t="shared" si="20"/>
        <v>0.31721470019342357</v>
      </c>
      <c r="Q42" s="22">
        <f t="shared" si="21"/>
        <v>0.3365570599613153</v>
      </c>
      <c r="R42" s="22">
        <f t="shared" si="22"/>
        <v>0.11992263056092843</v>
      </c>
      <c r="S42" s="22">
        <f t="shared" si="23"/>
        <v>0.46034816247582205</v>
      </c>
      <c r="T42">
        <v>33.659999999999997</v>
      </c>
      <c r="U42">
        <v>12</v>
      </c>
      <c r="V42">
        <v>31.72</v>
      </c>
      <c r="W42" t="s">
        <v>746</v>
      </c>
      <c r="X42" t="s">
        <v>202</v>
      </c>
      <c r="Y42" t="s">
        <v>747</v>
      </c>
      <c r="Z42" t="s">
        <v>790</v>
      </c>
    </row>
    <row r="43" spans="1:26">
      <c r="A43" t="s">
        <v>714</v>
      </c>
      <c r="B43" t="s">
        <v>192</v>
      </c>
      <c r="C43" t="s">
        <v>203</v>
      </c>
      <c r="D43" t="s">
        <v>194</v>
      </c>
      <c r="E43">
        <v>339</v>
      </c>
      <c r="F43">
        <v>1</v>
      </c>
      <c r="G43">
        <v>302</v>
      </c>
      <c r="H43">
        <v>30</v>
      </c>
      <c r="I43">
        <v>6</v>
      </c>
      <c r="J43">
        <v>30</v>
      </c>
      <c r="K43">
        <v>134</v>
      </c>
      <c r="L43">
        <v>117</v>
      </c>
      <c r="M43" s="19">
        <f t="shared" si="24"/>
        <v>2.9498525073746312E-3</v>
      </c>
      <c r="N43" s="20">
        <f t="shared" si="25"/>
        <v>0.89085545722713866</v>
      </c>
      <c r="O43" s="20">
        <f t="shared" si="26"/>
        <v>8.8495575221238937E-2</v>
      </c>
      <c r="P43" s="22">
        <f t="shared" si="20"/>
        <v>1.7699115044247787E-2</v>
      </c>
      <c r="Q43" s="22">
        <f t="shared" si="21"/>
        <v>8.8495575221238937E-2</v>
      </c>
      <c r="R43" s="22">
        <f t="shared" si="22"/>
        <v>0.39528023598820061</v>
      </c>
      <c r="S43" s="22">
        <f t="shared" si="23"/>
        <v>0.34513274336283184</v>
      </c>
      <c r="T43">
        <v>8.85</v>
      </c>
      <c r="U43">
        <v>40</v>
      </c>
      <c r="V43">
        <v>1.77</v>
      </c>
      <c r="W43" t="s">
        <v>746</v>
      </c>
      <c r="X43" t="s">
        <v>205</v>
      </c>
      <c r="Y43" t="s">
        <v>747</v>
      </c>
      <c r="Z43" t="s">
        <v>790</v>
      </c>
    </row>
    <row r="44" spans="1:26">
      <c r="A44" t="s">
        <v>714</v>
      </c>
      <c r="B44" t="s">
        <v>192</v>
      </c>
      <c r="C44" t="s">
        <v>206</v>
      </c>
      <c r="D44" t="s">
        <v>194</v>
      </c>
      <c r="E44">
        <v>702</v>
      </c>
      <c r="F44">
        <v>6</v>
      </c>
      <c r="G44">
        <v>556</v>
      </c>
      <c r="H44">
        <v>77</v>
      </c>
      <c r="I44">
        <v>63</v>
      </c>
      <c r="J44">
        <v>124</v>
      </c>
      <c r="K44">
        <v>222</v>
      </c>
      <c r="L44">
        <v>242</v>
      </c>
      <c r="M44" s="19">
        <f t="shared" si="24"/>
        <v>8.5470085470085479E-3</v>
      </c>
      <c r="N44" s="20">
        <f t="shared" si="25"/>
        <v>0.79202279202279202</v>
      </c>
      <c r="O44" s="20">
        <f t="shared" si="26"/>
        <v>0.10968660968660969</v>
      </c>
      <c r="P44" s="22">
        <f t="shared" si="20"/>
        <v>8.9743589743589744E-2</v>
      </c>
      <c r="Q44" s="22">
        <f t="shared" si="21"/>
        <v>0.17663817663817663</v>
      </c>
      <c r="R44" s="22">
        <f t="shared" si="22"/>
        <v>0.31623931623931623</v>
      </c>
      <c r="S44" s="22">
        <f t="shared" si="23"/>
        <v>0.34472934472934474</v>
      </c>
      <c r="T44">
        <v>17.66</v>
      </c>
      <c r="U44">
        <v>32</v>
      </c>
      <c r="V44">
        <v>8.9700000000000006</v>
      </c>
      <c r="W44" t="s">
        <v>746</v>
      </c>
      <c r="X44" t="s">
        <v>208</v>
      </c>
      <c r="Y44" t="s">
        <v>747</v>
      </c>
      <c r="Z44" t="s">
        <v>790</v>
      </c>
    </row>
    <row r="45" spans="1:26">
      <c r="A45" t="s">
        <v>714</v>
      </c>
      <c r="B45" t="s">
        <v>192</v>
      </c>
      <c r="C45" t="s">
        <v>209</v>
      </c>
      <c r="D45" t="s">
        <v>194</v>
      </c>
      <c r="E45">
        <v>711</v>
      </c>
      <c r="F45">
        <v>8</v>
      </c>
      <c r="G45">
        <v>575</v>
      </c>
      <c r="H45">
        <v>93</v>
      </c>
      <c r="I45">
        <v>35</v>
      </c>
      <c r="J45">
        <v>110</v>
      </c>
      <c r="K45">
        <v>186</v>
      </c>
      <c r="L45">
        <v>271</v>
      </c>
      <c r="M45" s="19">
        <f t="shared" si="24"/>
        <v>1.1251758087201125E-2</v>
      </c>
      <c r="N45" s="20">
        <f t="shared" si="25"/>
        <v>0.80872011251758091</v>
      </c>
      <c r="O45" s="20">
        <f t="shared" si="26"/>
        <v>0.13080168776371309</v>
      </c>
      <c r="P45" s="22">
        <f t="shared" si="20"/>
        <v>4.9226441631504921E-2</v>
      </c>
      <c r="Q45" s="22">
        <f t="shared" si="21"/>
        <v>0.15471167369901548</v>
      </c>
      <c r="R45" s="22">
        <f t="shared" si="22"/>
        <v>0.26160337552742619</v>
      </c>
      <c r="S45" s="22">
        <f t="shared" si="23"/>
        <v>0.38115330520393814</v>
      </c>
      <c r="T45">
        <v>15.47</v>
      </c>
      <c r="U45">
        <v>26</v>
      </c>
      <c r="V45">
        <v>4.92</v>
      </c>
      <c r="W45" t="s">
        <v>746</v>
      </c>
      <c r="X45" t="s">
        <v>210</v>
      </c>
      <c r="Y45" t="s">
        <v>747</v>
      </c>
      <c r="Z45" t="s">
        <v>790</v>
      </c>
    </row>
    <row r="46" spans="1:26">
      <c r="A46" t="s">
        <v>714</v>
      </c>
      <c r="B46" t="s">
        <v>192</v>
      </c>
      <c r="C46" t="s">
        <v>211</v>
      </c>
      <c r="D46" t="s">
        <v>194</v>
      </c>
      <c r="E46">
        <v>118</v>
      </c>
      <c r="F46">
        <v>3</v>
      </c>
      <c r="G46">
        <v>99</v>
      </c>
      <c r="H46">
        <v>9</v>
      </c>
      <c r="I46">
        <v>7</v>
      </c>
      <c r="J46">
        <v>14</v>
      </c>
      <c r="K46">
        <v>15</v>
      </c>
      <c r="L46">
        <v>68</v>
      </c>
      <c r="M46" s="19">
        <f t="shared" si="24"/>
        <v>2.5423728813559324E-2</v>
      </c>
      <c r="N46" s="20">
        <f t="shared" si="25"/>
        <v>0.83898305084745761</v>
      </c>
      <c r="O46" s="20">
        <f t="shared" si="26"/>
        <v>7.6271186440677971E-2</v>
      </c>
      <c r="P46" s="22">
        <f t="shared" si="20"/>
        <v>5.9322033898305086E-2</v>
      </c>
      <c r="Q46" s="22">
        <f t="shared" si="21"/>
        <v>0.11864406779661017</v>
      </c>
      <c r="R46" s="22">
        <f t="shared" si="22"/>
        <v>0.1271186440677966</v>
      </c>
      <c r="S46" s="22">
        <f t="shared" si="23"/>
        <v>0.57627118644067798</v>
      </c>
      <c r="T46">
        <v>11.86</v>
      </c>
      <c r="U46">
        <v>13</v>
      </c>
      <c r="V46">
        <v>5.93</v>
      </c>
      <c r="W46" t="s">
        <v>746</v>
      </c>
      <c r="X46" t="s">
        <v>213</v>
      </c>
      <c r="Y46" t="s">
        <v>747</v>
      </c>
      <c r="Z46" t="s">
        <v>790</v>
      </c>
    </row>
    <row r="47" spans="1:26">
      <c r="A47" t="s">
        <v>714</v>
      </c>
      <c r="B47" t="s">
        <v>192</v>
      </c>
      <c r="C47" t="s">
        <v>214</v>
      </c>
      <c r="D47" t="s">
        <v>194</v>
      </c>
      <c r="E47">
        <v>44</v>
      </c>
      <c r="F47">
        <v>1</v>
      </c>
      <c r="G47">
        <v>40</v>
      </c>
      <c r="H47">
        <v>2</v>
      </c>
      <c r="I47">
        <v>1</v>
      </c>
      <c r="J47">
        <v>2</v>
      </c>
      <c r="K47">
        <v>12</v>
      </c>
      <c r="L47">
        <v>22</v>
      </c>
      <c r="M47" s="19">
        <f t="shared" si="24"/>
        <v>2.2727272727272728E-2</v>
      </c>
      <c r="N47" s="20">
        <f t="shared" si="25"/>
        <v>0.90909090909090906</v>
      </c>
      <c r="O47" s="20">
        <f t="shared" si="26"/>
        <v>4.5454545454545456E-2</v>
      </c>
      <c r="P47" s="22">
        <f t="shared" si="20"/>
        <v>2.2727272727272728E-2</v>
      </c>
      <c r="Q47" s="22">
        <f t="shared" si="21"/>
        <v>4.5454545454545456E-2</v>
      </c>
      <c r="R47" s="22">
        <f t="shared" si="22"/>
        <v>0.27272727272727271</v>
      </c>
      <c r="S47" s="22">
        <f t="shared" si="23"/>
        <v>0.5</v>
      </c>
      <c r="T47">
        <v>4.55</v>
      </c>
      <c r="U47">
        <v>27</v>
      </c>
      <c r="V47">
        <v>2.27</v>
      </c>
      <c r="W47" t="s">
        <v>746</v>
      </c>
      <c r="X47" t="s">
        <v>217</v>
      </c>
      <c r="Y47" t="s">
        <v>747</v>
      </c>
      <c r="Z47" t="s">
        <v>790</v>
      </c>
    </row>
    <row r="48" spans="1:26">
      <c r="A48" t="s">
        <v>714</v>
      </c>
      <c r="B48" t="s">
        <v>192</v>
      </c>
      <c r="C48" t="s">
        <v>218</v>
      </c>
      <c r="D48" t="s">
        <v>194</v>
      </c>
      <c r="E48">
        <v>104</v>
      </c>
      <c r="F48">
        <v>1</v>
      </c>
      <c r="G48">
        <v>94</v>
      </c>
      <c r="H48">
        <v>2</v>
      </c>
      <c r="I48">
        <v>7</v>
      </c>
      <c r="J48">
        <v>7</v>
      </c>
      <c r="K48">
        <v>23</v>
      </c>
      <c r="L48">
        <v>56</v>
      </c>
      <c r="M48" s="19">
        <f t="shared" si="24"/>
        <v>9.6153846153846159E-3</v>
      </c>
      <c r="N48" s="20">
        <f t="shared" si="25"/>
        <v>0.90384615384615385</v>
      </c>
      <c r="O48" s="20">
        <f t="shared" si="26"/>
        <v>1.9230769230769232E-2</v>
      </c>
      <c r="P48" s="22">
        <f t="shared" si="20"/>
        <v>6.7307692307692304E-2</v>
      </c>
      <c r="Q48" s="22">
        <f t="shared" si="21"/>
        <v>6.7307692307692304E-2</v>
      </c>
      <c r="R48" s="22">
        <f t="shared" si="22"/>
        <v>0.22115384615384615</v>
      </c>
      <c r="S48" s="22">
        <f t="shared" si="23"/>
        <v>0.53846153846153844</v>
      </c>
      <c r="T48">
        <v>6.73</v>
      </c>
      <c r="U48">
        <v>22</v>
      </c>
      <c r="V48">
        <v>6.73</v>
      </c>
      <c r="W48" t="s">
        <v>746</v>
      </c>
      <c r="X48" t="s">
        <v>219</v>
      </c>
      <c r="Y48" t="s">
        <v>747</v>
      </c>
      <c r="Z48" t="s">
        <v>790</v>
      </c>
    </row>
    <row r="49" spans="1:26">
      <c r="A49" t="s">
        <v>714</v>
      </c>
      <c r="B49" t="s">
        <v>192</v>
      </c>
      <c r="C49" t="s">
        <v>220</v>
      </c>
      <c r="D49" t="s">
        <v>194</v>
      </c>
      <c r="E49">
        <v>59</v>
      </c>
      <c r="F49">
        <v>1</v>
      </c>
      <c r="G49">
        <v>55</v>
      </c>
      <c r="H49">
        <v>1</v>
      </c>
      <c r="I49">
        <v>2</v>
      </c>
      <c r="J49">
        <v>3</v>
      </c>
      <c r="K49">
        <v>9</v>
      </c>
      <c r="L49">
        <v>33</v>
      </c>
      <c r="M49" s="19">
        <f t="shared" si="24"/>
        <v>1.6949152542372881E-2</v>
      </c>
      <c r="N49" s="20">
        <f t="shared" si="25"/>
        <v>0.93220338983050843</v>
      </c>
      <c r="O49" s="20">
        <f t="shared" si="26"/>
        <v>1.6949152542372881E-2</v>
      </c>
      <c r="P49" s="22">
        <f t="shared" si="20"/>
        <v>3.3898305084745763E-2</v>
      </c>
      <c r="Q49" s="22">
        <f t="shared" si="21"/>
        <v>5.0847457627118647E-2</v>
      </c>
      <c r="R49" s="22">
        <f t="shared" si="22"/>
        <v>0.15254237288135594</v>
      </c>
      <c r="S49" s="22">
        <f t="shared" si="23"/>
        <v>0.55932203389830504</v>
      </c>
      <c r="T49">
        <v>5.08</v>
      </c>
      <c r="U49">
        <v>15</v>
      </c>
      <c r="V49">
        <v>3.39</v>
      </c>
      <c r="W49" t="s">
        <v>746</v>
      </c>
      <c r="X49" t="s">
        <v>222</v>
      </c>
      <c r="Y49" t="s">
        <v>747</v>
      </c>
      <c r="Z49" t="s">
        <v>790</v>
      </c>
    </row>
    <row r="50" spans="1:26">
      <c r="A50" t="s">
        <v>714</v>
      </c>
      <c r="B50" t="s">
        <v>192</v>
      </c>
      <c r="C50" t="s">
        <v>223</v>
      </c>
      <c r="D50" t="s">
        <v>194</v>
      </c>
      <c r="E50">
        <v>239</v>
      </c>
      <c r="F50">
        <v>2</v>
      </c>
      <c r="G50">
        <v>194</v>
      </c>
      <c r="H50">
        <v>14</v>
      </c>
      <c r="I50">
        <v>29</v>
      </c>
      <c r="J50">
        <v>37</v>
      </c>
      <c r="K50">
        <v>23</v>
      </c>
      <c r="L50">
        <v>154</v>
      </c>
      <c r="M50" s="19">
        <f t="shared" si="24"/>
        <v>8.368200836820083E-3</v>
      </c>
      <c r="N50" s="20">
        <f t="shared" si="25"/>
        <v>0.81171548117154813</v>
      </c>
      <c r="O50" s="20">
        <f t="shared" si="26"/>
        <v>5.8577405857740586E-2</v>
      </c>
      <c r="P50" s="22">
        <f t="shared" si="20"/>
        <v>0.12133891213389121</v>
      </c>
      <c r="Q50" s="22">
        <f t="shared" si="21"/>
        <v>0.15481171548117154</v>
      </c>
      <c r="R50" s="22">
        <f t="shared" si="22"/>
        <v>9.6234309623430964E-2</v>
      </c>
      <c r="S50" s="22">
        <f t="shared" si="23"/>
        <v>0.64435146443514646</v>
      </c>
      <c r="T50">
        <v>15.48</v>
      </c>
      <c r="U50">
        <v>10</v>
      </c>
      <c r="V50">
        <v>12.13</v>
      </c>
      <c r="W50" t="s">
        <v>746</v>
      </c>
      <c r="X50" t="s">
        <v>227</v>
      </c>
      <c r="Y50" t="s">
        <v>747</v>
      </c>
      <c r="Z50" t="s">
        <v>790</v>
      </c>
    </row>
    <row r="51" spans="1:26">
      <c r="A51" t="s">
        <v>714</v>
      </c>
      <c r="B51" t="s">
        <v>192</v>
      </c>
      <c r="C51" t="s">
        <v>228</v>
      </c>
      <c r="D51" t="s">
        <v>194</v>
      </c>
      <c r="E51">
        <v>22</v>
      </c>
      <c r="F51">
        <v>0</v>
      </c>
      <c r="G51">
        <v>15</v>
      </c>
      <c r="H51">
        <v>2</v>
      </c>
      <c r="I51">
        <v>5</v>
      </c>
      <c r="J51">
        <v>3</v>
      </c>
      <c r="K51">
        <v>5</v>
      </c>
      <c r="L51">
        <v>11</v>
      </c>
      <c r="M51" s="19">
        <f t="shared" si="24"/>
        <v>0</v>
      </c>
      <c r="N51" s="20">
        <f t="shared" si="25"/>
        <v>0.68181818181818177</v>
      </c>
      <c r="O51" s="20">
        <f t="shared" si="26"/>
        <v>9.0909090909090912E-2</v>
      </c>
      <c r="P51" s="22">
        <f t="shared" si="20"/>
        <v>0.22727272727272727</v>
      </c>
      <c r="Q51" s="22">
        <f t="shared" si="21"/>
        <v>0.13636363636363635</v>
      </c>
      <c r="R51" s="22">
        <f t="shared" si="22"/>
        <v>0.22727272727272727</v>
      </c>
      <c r="S51" s="22">
        <f t="shared" si="23"/>
        <v>0.5</v>
      </c>
      <c r="T51">
        <v>13.64</v>
      </c>
      <c r="U51">
        <v>23</v>
      </c>
      <c r="V51">
        <v>22.73</v>
      </c>
      <c r="W51" t="s">
        <v>746</v>
      </c>
      <c r="X51" t="s">
        <v>229</v>
      </c>
      <c r="Y51" t="s">
        <v>747</v>
      </c>
      <c r="Z51" t="s">
        <v>790</v>
      </c>
    </row>
    <row r="52" spans="1:26" s="11" customFormat="1">
      <c r="A52" s="14">
        <v>2022</v>
      </c>
      <c r="B52" s="7" t="s">
        <v>783</v>
      </c>
      <c r="C52"/>
      <c r="D52"/>
      <c r="E52">
        <f t="shared" ref="E52:L52" si="27">SUM(E41:E51)</f>
        <v>3505</v>
      </c>
      <c r="F52">
        <f t="shared" si="27"/>
        <v>30</v>
      </c>
      <c r="G52">
        <f t="shared" si="27"/>
        <v>2781</v>
      </c>
      <c r="H52">
        <f t="shared" si="27"/>
        <v>354</v>
      </c>
      <c r="I52">
        <f t="shared" si="27"/>
        <v>340</v>
      </c>
      <c r="J52">
        <f t="shared" si="27"/>
        <v>596</v>
      </c>
      <c r="K52">
        <f t="shared" si="27"/>
        <v>872</v>
      </c>
      <c r="L52">
        <f t="shared" si="27"/>
        <v>1488</v>
      </c>
      <c r="M52" s="19">
        <f>F52/E52</f>
        <v>8.5592011412268191E-3</v>
      </c>
      <c r="N52" s="20">
        <f>G52/E52</f>
        <v>0.79343794579172611</v>
      </c>
      <c r="O52" s="20">
        <f>H52/E52</f>
        <v>0.10099857346647646</v>
      </c>
      <c r="P52" s="22">
        <f>I52/E52</f>
        <v>9.700427960057062E-2</v>
      </c>
      <c r="Q52" s="22">
        <f>J52/E52</f>
        <v>0.17004279600570613</v>
      </c>
      <c r="R52" s="22">
        <f>K52/E52</f>
        <v>0.24878744650499288</v>
      </c>
      <c r="S52" s="22">
        <f>L52/E52</f>
        <v>0.42453637660485022</v>
      </c>
      <c r="T52" s="14"/>
      <c r="U52" s="14"/>
      <c r="V52" s="14"/>
      <c r="W52" s="14"/>
      <c r="X52" s="14"/>
      <c r="Y52" s="14"/>
      <c r="Z52" s="14"/>
    </row>
    <row r="53" spans="1:26" s="13" customFormat="1" ht="5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>
      <c r="A54" s="18" t="s">
        <v>669</v>
      </c>
      <c r="B54" s="18" t="s">
        <v>192</v>
      </c>
      <c r="C54" s="18" t="s">
        <v>193</v>
      </c>
      <c r="D54" s="18" t="s">
        <v>194</v>
      </c>
      <c r="E54" s="3">
        <v>663</v>
      </c>
      <c r="F54" s="3">
        <v>1</v>
      </c>
      <c r="G54" s="3">
        <v>545</v>
      </c>
      <c r="H54" s="3">
        <v>92</v>
      </c>
      <c r="I54" s="3">
        <v>25</v>
      </c>
      <c r="J54" s="3">
        <v>97</v>
      </c>
      <c r="K54" s="3">
        <v>185</v>
      </c>
      <c r="L54" s="3">
        <v>278</v>
      </c>
      <c r="M54" s="19">
        <f t="shared" ref="M54:M65" si="28">F54/E54</f>
        <v>1.5082956259426848E-3</v>
      </c>
      <c r="N54" s="20">
        <f t="shared" ref="N54:N65" si="29">G54/E54</f>
        <v>0.82202111613876316</v>
      </c>
      <c r="O54" s="20">
        <f t="shared" ref="O54:O65" si="30">H54/E54</f>
        <v>0.13876319758672701</v>
      </c>
      <c r="P54" s="20">
        <f t="shared" ref="P54:P65" si="31">I54/E54</f>
        <v>3.7707390648567117E-2</v>
      </c>
      <c r="Q54" s="20">
        <f t="shared" ref="Q54:Q65" si="32">J54/E54</f>
        <v>0.14630467571644043</v>
      </c>
      <c r="R54" s="20">
        <f t="shared" ref="R54:R65" si="33">K54/E54</f>
        <v>0.27903469079939669</v>
      </c>
      <c r="S54" s="20">
        <f t="shared" ref="S54:S65" si="34">L54/E54</f>
        <v>0.41930618401206637</v>
      </c>
      <c r="T54" s="18" t="s">
        <v>29</v>
      </c>
      <c r="U54" s="18" t="s">
        <v>29</v>
      </c>
      <c r="V54" s="18" t="s">
        <v>702</v>
      </c>
      <c r="W54" s="18" t="s">
        <v>746</v>
      </c>
      <c r="X54" s="18" t="s">
        <v>197</v>
      </c>
      <c r="Y54" s="18" t="s">
        <v>747</v>
      </c>
      <c r="Z54" s="18" t="s">
        <v>791</v>
      </c>
    </row>
    <row r="55" spans="1:26">
      <c r="A55" s="18" t="s">
        <v>669</v>
      </c>
      <c r="B55" s="18" t="s">
        <v>192</v>
      </c>
      <c r="C55" s="18" t="s">
        <v>199</v>
      </c>
      <c r="D55" s="18" t="s">
        <v>194</v>
      </c>
      <c r="E55" s="3">
        <v>553</v>
      </c>
      <c r="F55" s="3">
        <v>1</v>
      </c>
      <c r="G55" s="3">
        <v>349</v>
      </c>
      <c r="H55" s="3">
        <v>28</v>
      </c>
      <c r="I55" s="3">
        <v>175</v>
      </c>
      <c r="J55" s="3">
        <v>174</v>
      </c>
      <c r="K55" s="3">
        <v>68</v>
      </c>
      <c r="L55" s="3">
        <v>247</v>
      </c>
      <c r="M55" s="19">
        <f t="shared" si="28"/>
        <v>1.8083182640144665E-3</v>
      </c>
      <c r="N55" s="20">
        <f t="shared" si="29"/>
        <v>0.63110307414104883</v>
      </c>
      <c r="O55" s="20">
        <f t="shared" si="30"/>
        <v>5.0632911392405063E-2</v>
      </c>
      <c r="P55" s="20">
        <f t="shared" si="31"/>
        <v>0.31645569620253167</v>
      </c>
      <c r="Q55" s="20">
        <f t="shared" si="32"/>
        <v>0.31464737793851716</v>
      </c>
      <c r="R55" s="20">
        <f t="shared" si="33"/>
        <v>0.12296564195298372</v>
      </c>
      <c r="S55" s="20">
        <f t="shared" si="34"/>
        <v>0.44665461121157324</v>
      </c>
      <c r="T55" s="18" t="s">
        <v>29</v>
      </c>
      <c r="U55" s="18" t="s">
        <v>29</v>
      </c>
      <c r="V55" s="18" t="s">
        <v>848</v>
      </c>
      <c r="W55" s="18" t="s">
        <v>746</v>
      </c>
      <c r="X55" s="18" t="s">
        <v>202</v>
      </c>
      <c r="Y55" s="18" t="s">
        <v>747</v>
      </c>
      <c r="Z55" s="18" t="s">
        <v>791</v>
      </c>
    </row>
    <row r="56" spans="1:26">
      <c r="A56" s="18" t="s">
        <v>669</v>
      </c>
      <c r="B56" s="18" t="s">
        <v>192</v>
      </c>
      <c r="C56" s="18" t="s">
        <v>203</v>
      </c>
      <c r="D56" s="18" t="s">
        <v>194</v>
      </c>
      <c r="E56" s="3">
        <v>367</v>
      </c>
      <c r="F56" s="3">
        <v>0</v>
      </c>
      <c r="G56" s="3">
        <v>314</v>
      </c>
      <c r="H56" s="3">
        <v>46</v>
      </c>
      <c r="I56" s="3">
        <v>7</v>
      </c>
      <c r="J56" s="3">
        <v>39</v>
      </c>
      <c r="K56" s="3">
        <v>150</v>
      </c>
      <c r="L56" s="3">
        <v>121</v>
      </c>
      <c r="M56" s="19">
        <f t="shared" si="28"/>
        <v>0</v>
      </c>
      <c r="N56" s="20">
        <f t="shared" si="29"/>
        <v>0.85558583106267028</v>
      </c>
      <c r="O56" s="20">
        <f t="shared" si="30"/>
        <v>0.12534059945504086</v>
      </c>
      <c r="P56" s="20">
        <f t="shared" si="31"/>
        <v>1.9073569482288829E-2</v>
      </c>
      <c r="Q56" s="20">
        <f t="shared" si="32"/>
        <v>0.10626702997275204</v>
      </c>
      <c r="R56" s="20">
        <f t="shared" si="33"/>
        <v>0.40871934604904631</v>
      </c>
      <c r="S56" s="20">
        <f t="shared" si="34"/>
        <v>0.32970027247956402</v>
      </c>
      <c r="T56" s="18" t="s">
        <v>29</v>
      </c>
      <c r="U56" s="18" t="s">
        <v>29</v>
      </c>
      <c r="V56" s="18" t="s">
        <v>777</v>
      </c>
      <c r="W56" s="18" t="s">
        <v>746</v>
      </c>
      <c r="X56" s="18" t="s">
        <v>205</v>
      </c>
      <c r="Y56" s="18" t="s">
        <v>747</v>
      </c>
      <c r="Z56" s="18" t="s">
        <v>791</v>
      </c>
    </row>
    <row r="57" spans="1:26">
      <c r="A57" s="18" t="s">
        <v>669</v>
      </c>
      <c r="B57" s="18" t="s">
        <v>192</v>
      </c>
      <c r="C57" s="18" t="s">
        <v>206</v>
      </c>
      <c r="D57" s="18" t="s">
        <v>194</v>
      </c>
      <c r="E57" s="3">
        <v>727</v>
      </c>
      <c r="F57" s="3">
        <v>4</v>
      </c>
      <c r="G57" s="3">
        <v>601</v>
      </c>
      <c r="H57" s="3">
        <v>66</v>
      </c>
      <c r="I57" s="3">
        <v>56</v>
      </c>
      <c r="J57" s="3">
        <v>105</v>
      </c>
      <c r="K57" s="3">
        <v>226</v>
      </c>
      <c r="L57" s="3">
        <v>285</v>
      </c>
      <c r="M57" s="19">
        <f t="shared" si="28"/>
        <v>5.5020632737276479E-3</v>
      </c>
      <c r="N57" s="20">
        <f t="shared" si="29"/>
        <v>0.82668500687757906</v>
      </c>
      <c r="O57" s="20">
        <f t="shared" si="30"/>
        <v>9.0784044016506193E-2</v>
      </c>
      <c r="P57" s="20">
        <f t="shared" si="31"/>
        <v>7.7028885832187075E-2</v>
      </c>
      <c r="Q57" s="20">
        <f t="shared" si="32"/>
        <v>0.14442916093535077</v>
      </c>
      <c r="R57" s="20">
        <f t="shared" si="33"/>
        <v>0.3108665749656121</v>
      </c>
      <c r="S57" s="20">
        <f t="shared" si="34"/>
        <v>0.39202200825309491</v>
      </c>
      <c r="T57" s="18" t="s">
        <v>29</v>
      </c>
      <c r="U57" s="18" t="s">
        <v>29</v>
      </c>
      <c r="V57" s="18" t="s">
        <v>849</v>
      </c>
      <c r="W57" s="18" t="s">
        <v>746</v>
      </c>
      <c r="X57" s="18" t="s">
        <v>208</v>
      </c>
      <c r="Y57" s="18" t="s">
        <v>747</v>
      </c>
      <c r="Z57" s="18" t="s">
        <v>791</v>
      </c>
    </row>
    <row r="58" spans="1:26">
      <c r="A58" s="18" t="s">
        <v>669</v>
      </c>
      <c r="B58" s="18" t="s">
        <v>192</v>
      </c>
      <c r="C58" s="18" t="s">
        <v>209</v>
      </c>
      <c r="D58" s="18" t="s">
        <v>194</v>
      </c>
      <c r="E58" s="3">
        <v>731</v>
      </c>
      <c r="F58" s="3">
        <v>7</v>
      </c>
      <c r="G58" s="3">
        <v>604</v>
      </c>
      <c r="H58" s="3">
        <v>83</v>
      </c>
      <c r="I58" s="3">
        <v>37</v>
      </c>
      <c r="J58" s="3">
        <v>106</v>
      </c>
      <c r="K58" s="3">
        <v>192</v>
      </c>
      <c r="L58" s="3">
        <v>292</v>
      </c>
      <c r="M58" s="19">
        <f t="shared" si="28"/>
        <v>9.575923392612859E-3</v>
      </c>
      <c r="N58" s="20">
        <f t="shared" si="29"/>
        <v>0.82626538987688103</v>
      </c>
      <c r="O58" s="20">
        <f t="shared" si="30"/>
        <v>0.11354309165526676</v>
      </c>
      <c r="P58" s="20">
        <f t="shared" si="31"/>
        <v>5.0615595075239397E-2</v>
      </c>
      <c r="Q58" s="20">
        <f t="shared" si="32"/>
        <v>0.14500683994528044</v>
      </c>
      <c r="R58" s="20">
        <f t="shared" si="33"/>
        <v>0.26265389876880985</v>
      </c>
      <c r="S58" s="20">
        <f t="shared" si="34"/>
        <v>0.39945280437756497</v>
      </c>
      <c r="T58" s="18" t="s">
        <v>29</v>
      </c>
      <c r="U58" s="18" t="s">
        <v>29</v>
      </c>
      <c r="V58" s="18" t="s">
        <v>850</v>
      </c>
      <c r="W58" s="18" t="s">
        <v>746</v>
      </c>
      <c r="X58" s="18" t="s">
        <v>210</v>
      </c>
      <c r="Y58" s="18" t="s">
        <v>747</v>
      </c>
      <c r="Z58" s="18" t="s">
        <v>791</v>
      </c>
    </row>
    <row r="59" spans="1:26">
      <c r="A59" s="18" t="s">
        <v>669</v>
      </c>
      <c r="B59" s="18" t="s">
        <v>192</v>
      </c>
      <c r="C59" s="18" t="s">
        <v>211</v>
      </c>
      <c r="D59" s="18" t="s">
        <v>194</v>
      </c>
      <c r="E59" s="3">
        <v>109</v>
      </c>
      <c r="F59" s="3">
        <v>2</v>
      </c>
      <c r="G59" s="3">
        <v>93</v>
      </c>
      <c r="H59" s="3">
        <v>8</v>
      </c>
      <c r="I59" s="3">
        <v>6</v>
      </c>
      <c r="J59" s="3">
        <v>13</v>
      </c>
      <c r="K59" s="3">
        <v>12</v>
      </c>
      <c r="L59" s="3">
        <v>74</v>
      </c>
      <c r="M59" s="19">
        <f t="shared" si="28"/>
        <v>1.834862385321101E-2</v>
      </c>
      <c r="N59" s="20">
        <f t="shared" si="29"/>
        <v>0.85321100917431192</v>
      </c>
      <c r="O59" s="20">
        <f t="shared" si="30"/>
        <v>7.3394495412844041E-2</v>
      </c>
      <c r="P59" s="20">
        <f t="shared" si="31"/>
        <v>5.5045871559633031E-2</v>
      </c>
      <c r="Q59" s="20">
        <f t="shared" si="32"/>
        <v>0.11926605504587157</v>
      </c>
      <c r="R59" s="20">
        <f t="shared" si="33"/>
        <v>0.11009174311926606</v>
      </c>
      <c r="S59" s="20">
        <f t="shared" si="34"/>
        <v>0.67889908256880738</v>
      </c>
      <c r="T59" s="18" t="s">
        <v>29</v>
      </c>
      <c r="U59" s="18" t="s">
        <v>29</v>
      </c>
      <c r="V59" s="18" t="s">
        <v>851</v>
      </c>
      <c r="W59" s="18" t="s">
        <v>746</v>
      </c>
      <c r="X59" s="18" t="s">
        <v>213</v>
      </c>
      <c r="Y59" s="18" t="s">
        <v>747</v>
      </c>
      <c r="Z59" s="18" t="s">
        <v>791</v>
      </c>
    </row>
    <row r="60" spans="1:26">
      <c r="A60" s="18" t="s">
        <v>669</v>
      </c>
      <c r="B60" s="18" t="s">
        <v>192</v>
      </c>
      <c r="C60" s="18" t="s">
        <v>214</v>
      </c>
      <c r="D60" s="18" t="s">
        <v>194</v>
      </c>
      <c r="E60" s="3">
        <v>55</v>
      </c>
      <c r="F60" s="3">
        <v>2</v>
      </c>
      <c r="G60" s="3">
        <v>45</v>
      </c>
      <c r="H60" s="3">
        <v>5</v>
      </c>
      <c r="I60" s="3">
        <v>3</v>
      </c>
      <c r="J60" s="3">
        <v>8</v>
      </c>
      <c r="K60" s="3">
        <v>6</v>
      </c>
      <c r="L60" s="3">
        <v>32</v>
      </c>
      <c r="M60" s="19">
        <f t="shared" si="28"/>
        <v>3.6363636363636362E-2</v>
      </c>
      <c r="N60" s="20">
        <f t="shared" si="29"/>
        <v>0.81818181818181823</v>
      </c>
      <c r="O60" s="20">
        <f t="shared" si="30"/>
        <v>9.0909090909090912E-2</v>
      </c>
      <c r="P60" s="20">
        <f t="shared" si="31"/>
        <v>5.4545454545454543E-2</v>
      </c>
      <c r="Q60" s="20">
        <f t="shared" si="32"/>
        <v>0.14545454545454545</v>
      </c>
      <c r="R60" s="20">
        <f t="shared" si="33"/>
        <v>0.10909090909090909</v>
      </c>
      <c r="S60" s="20">
        <f t="shared" si="34"/>
        <v>0.58181818181818179</v>
      </c>
      <c r="T60" s="18" t="s">
        <v>29</v>
      </c>
      <c r="U60" s="18" t="s">
        <v>29</v>
      </c>
      <c r="V60" s="18" t="s">
        <v>338</v>
      </c>
      <c r="W60" s="18" t="s">
        <v>746</v>
      </c>
      <c r="X60" s="18" t="s">
        <v>217</v>
      </c>
      <c r="Y60" s="18" t="s">
        <v>747</v>
      </c>
      <c r="Z60" s="18" t="s">
        <v>791</v>
      </c>
    </row>
    <row r="61" spans="1:26">
      <c r="A61" s="18" t="s">
        <v>669</v>
      </c>
      <c r="B61" s="18" t="s">
        <v>192</v>
      </c>
      <c r="C61" s="18" t="s">
        <v>218</v>
      </c>
      <c r="D61" s="18" t="s">
        <v>194</v>
      </c>
      <c r="E61" s="3">
        <v>101</v>
      </c>
      <c r="F61" s="3">
        <v>2</v>
      </c>
      <c r="G61" s="3">
        <v>90</v>
      </c>
      <c r="H61" s="3">
        <v>4</v>
      </c>
      <c r="I61" s="3">
        <v>5</v>
      </c>
      <c r="J61" s="3">
        <v>7</v>
      </c>
      <c r="K61" s="3">
        <v>21</v>
      </c>
      <c r="L61" s="3">
        <v>56</v>
      </c>
      <c r="M61" s="19">
        <f t="shared" si="28"/>
        <v>1.9801980198019802E-2</v>
      </c>
      <c r="N61" s="20">
        <f t="shared" si="29"/>
        <v>0.8910891089108911</v>
      </c>
      <c r="O61" s="20">
        <f t="shared" si="30"/>
        <v>3.9603960396039604E-2</v>
      </c>
      <c r="P61" s="20">
        <f t="shared" si="31"/>
        <v>4.9504950495049507E-2</v>
      </c>
      <c r="Q61" s="20">
        <f t="shared" si="32"/>
        <v>6.9306930693069313E-2</v>
      </c>
      <c r="R61" s="20">
        <f t="shared" si="33"/>
        <v>0.20792079207920791</v>
      </c>
      <c r="S61" s="20">
        <f t="shared" si="34"/>
        <v>0.5544554455445545</v>
      </c>
      <c r="T61" s="18" t="s">
        <v>29</v>
      </c>
      <c r="U61" s="18" t="s">
        <v>29</v>
      </c>
      <c r="V61" s="18" t="s">
        <v>852</v>
      </c>
      <c r="W61" s="18" t="s">
        <v>746</v>
      </c>
      <c r="X61" s="18" t="s">
        <v>219</v>
      </c>
      <c r="Y61" s="18" t="s">
        <v>747</v>
      </c>
      <c r="Z61" s="18" t="s">
        <v>791</v>
      </c>
    </row>
    <row r="62" spans="1:26">
      <c r="A62" s="18" t="s">
        <v>669</v>
      </c>
      <c r="B62" s="18" t="s">
        <v>192</v>
      </c>
      <c r="C62" s="18" t="s">
        <v>220</v>
      </c>
      <c r="D62" s="18" t="s">
        <v>194</v>
      </c>
      <c r="E62" s="3">
        <v>59</v>
      </c>
      <c r="F62" s="3">
        <v>0</v>
      </c>
      <c r="G62" s="3">
        <v>57</v>
      </c>
      <c r="H62" s="3">
        <v>2</v>
      </c>
      <c r="I62" s="3">
        <v>0</v>
      </c>
      <c r="J62" s="3">
        <v>2</v>
      </c>
      <c r="K62" s="3">
        <v>9</v>
      </c>
      <c r="L62" s="3">
        <v>31</v>
      </c>
      <c r="M62" s="19">
        <f t="shared" si="28"/>
        <v>0</v>
      </c>
      <c r="N62" s="20">
        <f t="shared" si="29"/>
        <v>0.96610169491525422</v>
      </c>
      <c r="O62" s="20">
        <f t="shared" si="30"/>
        <v>3.3898305084745763E-2</v>
      </c>
      <c r="P62" s="20">
        <f t="shared" si="31"/>
        <v>0</v>
      </c>
      <c r="Q62" s="20">
        <f t="shared" si="32"/>
        <v>3.3898305084745763E-2</v>
      </c>
      <c r="R62" s="20">
        <f t="shared" si="33"/>
        <v>0.15254237288135594</v>
      </c>
      <c r="S62" s="20">
        <f t="shared" si="34"/>
        <v>0.52542372881355937</v>
      </c>
      <c r="T62" s="18" t="s">
        <v>29</v>
      </c>
      <c r="U62" s="18" t="s">
        <v>29</v>
      </c>
      <c r="V62" s="18" t="s">
        <v>29</v>
      </c>
      <c r="W62" s="18" t="s">
        <v>746</v>
      </c>
      <c r="X62" s="18" t="s">
        <v>222</v>
      </c>
      <c r="Y62" s="18" t="s">
        <v>747</v>
      </c>
      <c r="Z62" s="18" t="s">
        <v>791</v>
      </c>
    </row>
    <row r="63" spans="1:26">
      <c r="A63" s="18" t="s">
        <v>669</v>
      </c>
      <c r="B63" s="18" t="s">
        <v>192</v>
      </c>
      <c r="C63" s="18" t="s">
        <v>223</v>
      </c>
      <c r="D63" s="18" t="s">
        <v>194</v>
      </c>
      <c r="E63" s="3">
        <v>225</v>
      </c>
      <c r="F63" s="3">
        <v>3</v>
      </c>
      <c r="G63" s="3">
        <v>181</v>
      </c>
      <c r="H63" s="3">
        <v>18</v>
      </c>
      <c r="I63" s="3">
        <v>23</v>
      </c>
      <c r="J63" s="3">
        <v>35</v>
      </c>
      <c r="K63" s="3">
        <v>18</v>
      </c>
      <c r="L63" s="3">
        <v>144</v>
      </c>
      <c r="M63" s="19">
        <f t="shared" si="28"/>
        <v>1.3333333333333334E-2</v>
      </c>
      <c r="N63" s="20">
        <f t="shared" si="29"/>
        <v>0.80444444444444441</v>
      </c>
      <c r="O63" s="20">
        <f t="shared" si="30"/>
        <v>0.08</v>
      </c>
      <c r="P63" s="20">
        <f t="shared" si="31"/>
        <v>0.10222222222222223</v>
      </c>
      <c r="Q63" s="20">
        <f t="shared" si="32"/>
        <v>0.15555555555555556</v>
      </c>
      <c r="R63" s="20">
        <f t="shared" si="33"/>
        <v>0.08</v>
      </c>
      <c r="S63" s="20">
        <f t="shared" si="34"/>
        <v>0.64</v>
      </c>
      <c r="T63" s="18" t="s">
        <v>29</v>
      </c>
      <c r="U63" s="18" t="s">
        <v>29</v>
      </c>
      <c r="V63" s="18" t="s">
        <v>726</v>
      </c>
      <c r="W63" s="18" t="s">
        <v>746</v>
      </c>
      <c r="X63" s="18" t="s">
        <v>227</v>
      </c>
      <c r="Y63" s="18" t="s">
        <v>747</v>
      </c>
      <c r="Z63" s="18" t="s">
        <v>791</v>
      </c>
    </row>
    <row r="64" spans="1:26">
      <c r="A64" s="18" t="s">
        <v>669</v>
      </c>
      <c r="B64" s="18" t="s">
        <v>192</v>
      </c>
      <c r="C64" s="18" t="s">
        <v>228</v>
      </c>
      <c r="D64" s="18" t="s">
        <v>194</v>
      </c>
      <c r="E64" s="3">
        <v>44</v>
      </c>
      <c r="F64" s="3">
        <v>1</v>
      </c>
      <c r="G64" s="3">
        <v>28</v>
      </c>
      <c r="H64" s="3">
        <v>5</v>
      </c>
      <c r="I64" s="3">
        <v>10</v>
      </c>
      <c r="J64" s="3">
        <v>14</v>
      </c>
      <c r="K64" s="3">
        <v>4</v>
      </c>
      <c r="L64" s="3">
        <v>22</v>
      </c>
      <c r="M64" s="19">
        <f t="shared" si="28"/>
        <v>2.2727272727272728E-2</v>
      </c>
      <c r="N64" s="20">
        <f t="shared" si="29"/>
        <v>0.63636363636363635</v>
      </c>
      <c r="O64" s="20">
        <f t="shared" si="30"/>
        <v>0.11363636363636363</v>
      </c>
      <c r="P64" s="20">
        <f t="shared" si="31"/>
        <v>0.22727272727272727</v>
      </c>
      <c r="Q64" s="20">
        <f t="shared" si="32"/>
        <v>0.31818181818181818</v>
      </c>
      <c r="R64" s="20">
        <f t="shared" si="33"/>
        <v>9.0909090909090912E-2</v>
      </c>
      <c r="S64" s="20">
        <f t="shared" si="34"/>
        <v>0.5</v>
      </c>
      <c r="T64" s="18" t="s">
        <v>29</v>
      </c>
      <c r="U64" s="18" t="s">
        <v>29</v>
      </c>
      <c r="V64" s="18" t="s">
        <v>683</v>
      </c>
      <c r="W64" s="18" t="s">
        <v>746</v>
      </c>
      <c r="X64" s="18" t="s">
        <v>229</v>
      </c>
      <c r="Y64" s="18" t="s">
        <v>747</v>
      </c>
      <c r="Z64" s="18" t="s">
        <v>791</v>
      </c>
    </row>
    <row r="65" spans="1:26">
      <c r="A65" s="18" t="s">
        <v>669</v>
      </c>
      <c r="B65" s="18" t="s">
        <v>192</v>
      </c>
      <c r="C65" s="18" t="s">
        <v>230</v>
      </c>
      <c r="D65" s="18" t="s">
        <v>194</v>
      </c>
      <c r="E65" s="3">
        <v>16</v>
      </c>
      <c r="F65" s="3">
        <v>0</v>
      </c>
      <c r="G65" s="3">
        <v>16</v>
      </c>
      <c r="H65" s="3">
        <v>0</v>
      </c>
      <c r="I65" s="3">
        <v>0</v>
      </c>
      <c r="J65" s="3">
        <v>0</v>
      </c>
      <c r="K65" s="3">
        <v>5</v>
      </c>
      <c r="L65" s="3">
        <v>9</v>
      </c>
      <c r="M65" s="19">
        <f t="shared" si="28"/>
        <v>0</v>
      </c>
      <c r="N65" s="20">
        <f t="shared" si="29"/>
        <v>1</v>
      </c>
      <c r="O65" s="20">
        <f t="shared" si="30"/>
        <v>0</v>
      </c>
      <c r="P65" s="20">
        <f t="shared" si="31"/>
        <v>0</v>
      </c>
      <c r="Q65" s="20">
        <f t="shared" si="32"/>
        <v>0</v>
      </c>
      <c r="R65" s="20">
        <f t="shared" si="33"/>
        <v>0.3125</v>
      </c>
      <c r="S65" s="20">
        <f t="shared" si="34"/>
        <v>0.5625</v>
      </c>
      <c r="T65" s="18" t="s">
        <v>29</v>
      </c>
      <c r="U65" s="18" t="s">
        <v>29</v>
      </c>
      <c r="V65" s="18" t="s">
        <v>29</v>
      </c>
      <c r="W65" s="18" t="s">
        <v>746</v>
      </c>
      <c r="X65" s="18" t="s">
        <v>232</v>
      </c>
      <c r="Y65" s="18" t="s">
        <v>747</v>
      </c>
      <c r="Z65" s="18" t="s">
        <v>791</v>
      </c>
    </row>
    <row r="66" spans="1:26">
      <c r="A66" s="17" t="s">
        <v>793</v>
      </c>
      <c r="B66" s="18"/>
      <c r="C66" s="18"/>
      <c r="D66" s="18"/>
      <c r="E66" s="3">
        <f t="shared" ref="E66:L66" si="35">SUM(E54:E65)</f>
        <v>3650</v>
      </c>
      <c r="F66" s="3">
        <f t="shared" si="35"/>
        <v>23</v>
      </c>
      <c r="G66" s="3">
        <f t="shared" si="35"/>
        <v>2923</v>
      </c>
      <c r="H66" s="3">
        <f t="shared" si="35"/>
        <v>357</v>
      </c>
      <c r="I66" s="3">
        <f t="shared" si="35"/>
        <v>347</v>
      </c>
      <c r="J66" s="3">
        <f t="shared" si="35"/>
        <v>600</v>
      </c>
      <c r="K66" s="3">
        <f t="shared" si="35"/>
        <v>896</v>
      </c>
      <c r="L66" s="3">
        <f t="shared" si="35"/>
        <v>1591</v>
      </c>
      <c r="M66" s="19">
        <f>F66/E66</f>
        <v>6.3013698630136989E-3</v>
      </c>
      <c r="N66" s="20">
        <f>G66/E66</f>
        <v>0.80082191780821921</v>
      </c>
      <c r="O66" s="20">
        <f>H66/E66</f>
        <v>9.780821917808219E-2</v>
      </c>
      <c r="P66" s="20">
        <f>I66/E66</f>
        <v>9.5068493150684927E-2</v>
      </c>
      <c r="Q66" s="20">
        <f>J66/E66</f>
        <v>0.16438356164383561</v>
      </c>
      <c r="R66" s="20">
        <f>K66/E66</f>
        <v>0.24547945205479452</v>
      </c>
      <c r="S66" s="20">
        <f>L66/E66</f>
        <v>0.43589041095890413</v>
      </c>
      <c r="T66" s="18"/>
      <c r="U66" s="18"/>
      <c r="V66" s="18"/>
      <c r="W66" s="18" t="s">
        <v>746</v>
      </c>
      <c r="Y66" s="18" t="s">
        <v>747</v>
      </c>
      <c r="Z66" s="18"/>
    </row>
    <row r="67" spans="1:26" s="13" customFormat="1" ht="5.2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>
      <c r="A68" s="2" t="s">
        <v>25</v>
      </c>
      <c r="B68" s="2" t="s">
        <v>192</v>
      </c>
      <c r="C68" s="2" t="s">
        <v>193</v>
      </c>
      <c r="D68" s="2" t="s">
        <v>194</v>
      </c>
      <c r="E68" s="3">
        <v>671</v>
      </c>
      <c r="F68" s="3">
        <v>4</v>
      </c>
      <c r="G68" s="3">
        <v>556</v>
      </c>
      <c r="H68" s="3">
        <v>87</v>
      </c>
      <c r="I68" s="3">
        <v>24</v>
      </c>
      <c r="J68" s="3">
        <v>95</v>
      </c>
      <c r="K68" s="3">
        <v>208</v>
      </c>
      <c r="L68" s="3">
        <v>257</v>
      </c>
      <c r="M68" s="6">
        <f t="shared" ref="M68:P81" si="36">F68/$E68</f>
        <v>5.9612518628912071E-3</v>
      </c>
      <c r="N68" s="6">
        <f t="shared" si="36"/>
        <v>0.82861400894187776</v>
      </c>
      <c r="O68" s="6">
        <f t="shared" si="36"/>
        <v>0.12965722801788376</v>
      </c>
      <c r="P68" s="6">
        <f t="shared" si="36"/>
        <v>3.5767511177347243E-2</v>
      </c>
      <c r="Q68" s="6">
        <f t="shared" ref="Q68:Q81" si="37">J68/E68</f>
        <v>0.14157973174366617</v>
      </c>
      <c r="R68" s="6">
        <f t="shared" ref="R68:R81" si="38">K68/E68</f>
        <v>0.30998509687034276</v>
      </c>
      <c r="S68" s="6">
        <f t="shared" ref="S68:S81" si="39">L68/E68</f>
        <v>0.38301043219076009</v>
      </c>
      <c r="T68" s="2" t="s">
        <v>196</v>
      </c>
      <c r="U68" s="2" t="s">
        <v>197</v>
      </c>
      <c r="V68" s="2" t="s">
        <v>198</v>
      </c>
      <c r="W68" s="2" t="s">
        <v>35</v>
      </c>
    </row>
    <row r="69" spans="1:26">
      <c r="A69" s="2" t="s">
        <v>25</v>
      </c>
      <c r="B69" s="2" t="s">
        <v>192</v>
      </c>
      <c r="C69" s="2" t="s">
        <v>199</v>
      </c>
      <c r="D69" s="2" t="s">
        <v>194</v>
      </c>
      <c r="E69" s="3">
        <v>597</v>
      </c>
      <c r="F69" s="3">
        <v>1</v>
      </c>
      <c r="G69" s="3">
        <v>386</v>
      </c>
      <c r="H69" s="3">
        <v>24</v>
      </c>
      <c r="I69" s="3">
        <v>186</v>
      </c>
      <c r="J69" s="3">
        <v>185</v>
      </c>
      <c r="K69" s="3">
        <v>90</v>
      </c>
      <c r="L69" s="3">
        <v>253</v>
      </c>
      <c r="M69" s="6">
        <f t="shared" si="36"/>
        <v>1.6750418760469012E-3</v>
      </c>
      <c r="N69" s="6">
        <f t="shared" si="36"/>
        <v>0.64656616415410384</v>
      </c>
      <c r="O69" s="6">
        <f t="shared" si="36"/>
        <v>4.0201005025125629E-2</v>
      </c>
      <c r="P69" s="6">
        <f t="shared" si="36"/>
        <v>0.31155778894472363</v>
      </c>
      <c r="Q69" s="6">
        <f t="shared" si="37"/>
        <v>0.30988274706867669</v>
      </c>
      <c r="R69" s="6">
        <f t="shared" si="38"/>
        <v>0.15075376884422109</v>
      </c>
      <c r="S69" s="6">
        <f t="shared" si="39"/>
        <v>0.42378559463986598</v>
      </c>
      <c r="T69" s="2" t="s">
        <v>196</v>
      </c>
      <c r="U69" s="2" t="s">
        <v>202</v>
      </c>
      <c r="V69" s="2" t="s">
        <v>198</v>
      </c>
      <c r="W69" s="2" t="s">
        <v>35</v>
      </c>
    </row>
    <row r="70" spans="1:26">
      <c r="A70" s="2" t="s">
        <v>25</v>
      </c>
      <c r="B70" s="2" t="s">
        <v>192</v>
      </c>
      <c r="C70" s="2" t="s">
        <v>203</v>
      </c>
      <c r="D70" s="2" t="s">
        <v>194</v>
      </c>
      <c r="E70" s="3">
        <v>389</v>
      </c>
      <c r="F70" s="3">
        <v>0</v>
      </c>
      <c r="G70" s="3">
        <v>340</v>
      </c>
      <c r="H70" s="3">
        <v>38</v>
      </c>
      <c r="I70" s="3">
        <v>11</v>
      </c>
      <c r="J70" s="3">
        <v>39</v>
      </c>
      <c r="K70" s="3">
        <v>155</v>
      </c>
      <c r="L70" s="3">
        <v>114</v>
      </c>
      <c r="M70" s="6">
        <f t="shared" si="36"/>
        <v>0</v>
      </c>
      <c r="N70" s="6">
        <f t="shared" si="36"/>
        <v>0.87403598971722363</v>
      </c>
      <c r="O70" s="6">
        <f t="shared" si="36"/>
        <v>9.7686375321336755E-2</v>
      </c>
      <c r="P70" s="6">
        <f t="shared" si="36"/>
        <v>2.8277634961439587E-2</v>
      </c>
      <c r="Q70" s="6">
        <f t="shared" si="37"/>
        <v>0.10025706940874037</v>
      </c>
      <c r="R70" s="6">
        <f t="shared" si="38"/>
        <v>0.39845758354755784</v>
      </c>
      <c r="S70" s="6">
        <f t="shared" si="39"/>
        <v>0.29305912596401029</v>
      </c>
      <c r="T70" s="2" t="s">
        <v>196</v>
      </c>
      <c r="U70" s="2" t="s">
        <v>205</v>
      </c>
      <c r="V70" s="2" t="s">
        <v>198</v>
      </c>
      <c r="W70" s="2" t="s">
        <v>35</v>
      </c>
    </row>
    <row r="71" spans="1:26">
      <c r="A71" s="2" t="s">
        <v>25</v>
      </c>
      <c r="B71" s="2" t="s">
        <v>192</v>
      </c>
      <c r="C71" s="2" t="s">
        <v>206</v>
      </c>
      <c r="D71" s="2" t="s">
        <v>194</v>
      </c>
      <c r="E71" s="3">
        <v>724</v>
      </c>
      <c r="F71" s="3">
        <v>3</v>
      </c>
      <c r="G71" s="3">
        <v>607</v>
      </c>
      <c r="H71" s="3">
        <v>70</v>
      </c>
      <c r="I71" s="3">
        <v>44</v>
      </c>
      <c r="J71" s="3">
        <v>101</v>
      </c>
      <c r="K71" s="3">
        <v>225</v>
      </c>
      <c r="L71" s="3">
        <v>271</v>
      </c>
      <c r="M71" s="6">
        <f t="shared" si="36"/>
        <v>4.1436464088397788E-3</v>
      </c>
      <c r="N71" s="6">
        <f t="shared" si="36"/>
        <v>0.83839779005524862</v>
      </c>
      <c r="O71" s="6">
        <f t="shared" si="36"/>
        <v>9.668508287292818E-2</v>
      </c>
      <c r="P71" s="6">
        <f t="shared" si="36"/>
        <v>6.0773480662983423E-2</v>
      </c>
      <c r="Q71" s="6">
        <f t="shared" si="37"/>
        <v>0.13950276243093923</v>
      </c>
      <c r="R71" s="6">
        <f t="shared" si="38"/>
        <v>0.31077348066298344</v>
      </c>
      <c r="S71" s="6">
        <f t="shared" si="39"/>
        <v>0.37430939226519339</v>
      </c>
      <c r="T71" s="2" t="s">
        <v>196</v>
      </c>
      <c r="U71" s="2" t="s">
        <v>208</v>
      </c>
      <c r="V71" s="2" t="s">
        <v>198</v>
      </c>
      <c r="W71" s="2" t="s">
        <v>35</v>
      </c>
    </row>
    <row r="72" spans="1:26">
      <c r="A72" s="2" t="s">
        <v>25</v>
      </c>
      <c r="B72" s="2" t="s">
        <v>192</v>
      </c>
      <c r="C72" s="2" t="s">
        <v>209</v>
      </c>
      <c r="D72" s="2" t="s">
        <v>194</v>
      </c>
      <c r="E72" s="3">
        <v>719</v>
      </c>
      <c r="F72" s="3">
        <v>1</v>
      </c>
      <c r="G72" s="3">
        <v>624</v>
      </c>
      <c r="H72" s="3">
        <v>67</v>
      </c>
      <c r="I72" s="3">
        <v>27</v>
      </c>
      <c r="J72" s="3">
        <v>80</v>
      </c>
      <c r="K72" s="3">
        <v>201</v>
      </c>
      <c r="L72" s="3">
        <v>310</v>
      </c>
      <c r="M72" s="6">
        <f t="shared" si="36"/>
        <v>1.3908205841446453E-3</v>
      </c>
      <c r="N72" s="6">
        <f t="shared" si="36"/>
        <v>0.86787204450625866</v>
      </c>
      <c r="O72" s="6">
        <f t="shared" si="36"/>
        <v>9.3184979137691235E-2</v>
      </c>
      <c r="P72" s="6">
        <f t="shared" si="36"/>
        <v>3.7552155771905425E-2</v>
      </c>
      <c r="Q72" s="6">
        <f t="shared" si="37"/>
        <v>0.11126564673157163</v>
      </c>
      <c r="R72" s="6">
        <f t="shared" si="38"/>
        <v>0.27955493741307369</v>
      </c>
      <c r="S72" s="6">
        <f t="shared" si="39"/>
        <v>0.43115438108484005</v>
      </c>
      <c r="T72" s="2" t="s">
        <v>196</v>
      </c>
      <c r="U72" s="2" t="s">
        <v>210</v>
      </c>
      <c r="V72" s="2" t="s">
        <v>198</v>
      </c>
      <c r="W72" s="2" t="s">
        <v>35</v>
      </c>
    </row>
    <row r="73" spans="1:26">
      <c r="A73" s="2" t="s">
        <v>25</v>
      </c>
      <c r="B73" s="2" t="s">
        <v>192</v>
      </c>
      <c r="C73" s="2" t="s">
        <v>211</v>
      </c>
      <c r="D73" s="2" t="s">
        <v>194</v>
      </c>
      <c r="E73" s="3">
        <v>114</v>
      </c>
      <c r="F73" s="3">
        <v>2</v>
      </c>
      <c r="G73" s="3">
        <v>98</v>
      </c>
      <c r="H73" s="3">
        <v>8</v>
      </c>
      <c r="I73" s="3">
        <v>6</v>
      </c>
      <c r="J73" s="3">
        <v>10</v>
      </c>
      <c r="K73" s="3">
        <v>14</v>
      </c>
      <c r="L73" s="3">
        <v>70</v>
      </c>
      <c r="M73" s="6">
        <f t="shared" si="36"/>
        <v>1.7543859649122806E-2</v>
      </c>
      <c r="N73" s="6">
        <f t="shared" si="36"/>
        <v>0.85964912280701755</v>
      </c>
      <c r="O73" s="6">
        <f t="shared" si="36"/>
        <v>7.0175438596491224E-2</v>
      </c>
      <c r="P73" s="6">
        <f t="shared" si="36"/>
        <v>5.2631578947368418E-2</v>
      </c>
      <c r="Q73" s="6">
        <f t="shared" si="37"/>
        <v>8.771929824561403E-2</v>
      </c>
      <c r="R73" s="6">
        <f t="shared" si="38"/>
        <v>0.12280701754385964</v>
      </c>
      <c r="S73" s="6">
        <f t="shared" si="39"/>
        <v>0.61403508771929827</v>
      </c>
      <c r="T73" s="2" t="s">
        <v>196</v>
      </c>
      <c r="U73" s="2" t="s">
        <v>213</v>
      </c>
      <c r="V73" s="2" t="s">
        <v>198</v>
      </c>
      <c r="W73" s="2" t="s">
        <v>35</v>
      </c>
    </row>
    <row r="74" spans="1:26">
      <c r="A74" s="2" t="s">
        <v>25</v>
      </c>
      <c r="B74" s="2" t="s">
        <v>192</v>
      </c>
      <c r="C74" s="2" t="s">
        <v>214</v>
      </c>
      <c r="D74" s="2" t="s">
        <v>194</v>
      </c>
      <c r="E74" s="3">
        <v>46</v>
      </c>
      <c r="F74" s="3">
        <v>0</v>
      </c>
      <c r="G74" s="3">
        <v>41</v>
      </c>
      <c r="H74" s="3">
        <v>3</v>
      </c>
      <c r="I74" s="3">
        <v>2</v>
      </c>
      <c r="J74" s="3">
        <v>5</v>
      </c>
      <c r="K74" s="3">
        <v>6</v>
      </c>
      <c r="L74" s="3">
        <v>29</v>
      </c>
      <c r="M74" s="6">
        <f t="shared" si="36"/>
        <v>0</v>
      </c>
      <c r="N74" s="6">
        <f t="shared" si="36"/>
        <v>0.89130434782608692</v>
      </c>
      <c r="O74" s="6">
        <f t="shared" si="36"/>
        <v>6.5217391304347824E-2</v>
      </c>
      <c r="P74" s="6">
        <f t="shared" si="36"/>
        <v>4.3478260869565216E-2</v>
      </c>
      <c r="Q74" s="6">
        <f t="shared" si="37"/>
        <v>0.10869565217391304</v>
      </c>
      <c r="R74" s="6">
        <f t="shared" si="38"/>
        <v>0.13043478260869565</v>
      </c>
      <c r="S74" s="6">
        <f t="shared" si="39"/>
        <v>0.63043478260869568</v>
      </c>
      <c r="T74" s="2" t="s">
        <v>196</v>
      </c>
      <c r="U74" s="2" t="s">
        <v>217</v>
      </c>
      <c r="V74" s="2" t="s">
        <v>198</v>
      </c>
      <c r="W74" s="2" t="s">
        <v>35</v>
      </c>
    </row>
    <row r="75" spans="1:26">
      <c r="A75" s="2" t="s">
        <v>25</v>
      </c>
      <c r="B75" s="2" t="s">
        <v>192</v>
      </c>
      <c r="C75" s="2" t="s">
        <v>218</v>
      </c>
      <c r="D75" s="2" t="s">
        <v>194</v>
      </c>
      <c r="E75" s="3">
        <v>87</v>
      </c>
      <c r="F75" s="3">
        <v>0</v>
      </c>
      <c r="G75" s="3">
        <v>72</v>
      </c>
      <c r="H75" s="3">
        <v>8</v>
      </c>
      <c r="I75" s="3">
        <v>7</v>
      </c>
      <c r="J75" s="3">
        <v>14</v>
      </c>
      <c r="K75" s="3">
        <v>20</v>
      </c>
      <c r="L75" s="3">
        <v>42</v>
      </c>
      <c r="M75" s="6">
        <f t="shared" si="36"/>
        <v>0</v>
      </c>
      <c r="N75" s="6">
        <f t="shared" si="36"/>
        <v>0.82758620689655171</v>
      </c>
      <c r="O75" s="6">
        <f t="shared" si="36"/>
        <v>9.1954022988505746E-2</v>
      </c>
      <c r="P75" s="6">
        <f t="shared" si="36"/>
        <v>8.0459770114942528E-2</v>
      </c>
      <c r="Q75" s="6">
        <f t="shared" si="37"/>
        <v>0.16091954022988506</v>
      </c>
      <c r="R75" s="6">
        <f t="shared" si="38"/>
        <v>0.22988505747126436</v>
      </c>
      <c r="S75" s="6">
        <f t="shared" si="39"/>
        <v>0.48275862068965519</v>
      </c>
      <c r="T75" s="2" t="s">
        <v>196</v>
      </c>
      <c r="U75" s="2" t="s">
        <v>219</v>
      </c>
      <c r="V75" s="2" t="s">
        <v>198</v>
      </c>
      <c r="W75" s="2" t="s">
        <v>35</v>
      </c>
    </row>
    <row r="76" spans="1:26">
      <c r="A76" s="2" t="s">
        <v>25</v>
      </c>
      <c r="B76" s="2" t="s">
        <v>192</v>
      </c>
      <c r="C76" s="2" t="s">
        <v>220</v>
      </c>
      <c r="D76" s="2" t="s">
        <v>194</v>
      </c>
      <c r="E76" s="3">
        <v>26</v>
      </c>
      <c r="F76" s="3">
        <v>1</v>
      </c>
      <c r="G76" s="3">
        <v>24</v>
      </c>
      <c r="H76" s="3">
        <v>1</v>
      </c>
      <c r="I76" s="3">
        <v>0</v>
      </c>
      <c r="J76" s="3">
        <v>0</v>
      </c>
      <c r="K76" s="3">
        <v>3</v>
      </c>
      <c r="L76" s="3">
        <v>17</v>
      </c>
      <c r="M76" s="6">
        <f t="shared" si="36"/>
        <v>3.8461538461538464E-2</v>
      </c>
      <c r="N76" s="6">
        <f t="shared" si="36"/>
        <v>0.92307692307692313</v>
      </c>
      <c r="O76" s="6">
        <f t="shared" si="36"/>
        <v>3.8461538461538464E-2</v>
      </c>
      <c r="P76" s="6">
        <f t="shared" si="36"/>
        <v>0</v>
      </c>
      <c r="Q76" s="6">
        <f t="shared" si="37"/>
        <v>0</v>
      </c>
      <c r="R76" s="6">
        <f t="shared" si="38"/>
        <v>0.11538461538461539</v>
      </c>
      <c r="S76" s="6">
        <f t="shared" si="39"/>
        <v>0.65384615384615385</v>
      </c>
      <c r="T76" s="2" t="s">
        <v>196</v>
      </c>
      <c r="U76" s="2" t="s">
        <v>222</v>
      </c>
      <c r="V76" s="2" t="s">
        <v>198</v>
      </c>
      <c r="W76" s="2" t="s">
        <v>35</v>
      </c>
    </row>
    <row r="77" spans="1:26">
      <c r="A77" s="2" t="s">
        <v>25</v>
      </c>
      <c r="B77" s="2" t="s">
        <v>192</v>
      </c>
      <c r="C77" s="2" t="s">
        <v>223</v>
      </c>
      <c r="D77" s="2" t="s">
        <v>194</v>
      </c>
      <c r="E77" s="3">
        <v>200</v>
      </c>
      <c r="F77" s="3">
        <v>1</v>
      </c>
      <c r="G77" s="3">
        <v>158</v>
      </c>
      <c r="H77" s="3">
        <v>16</v>
      </c>
      <c r="I77" s="3">
        <v>25</v>
      </c>
      <c r="J77" s="3">
        <v>33</v>
      </c>
      <c r="K77" s="3">
        <v>23</v>
      </c>
      <c r="L77" s="3">
        <v>124</v>
      </c>
      <c r="M77" s="6">
        <f t="shared" si="36"/>
        <v>5.0000000000000001E-3</v>
      </c>
      <c r="N77" s="6">
        <f t="shared" si="36"/>
        <v>0.79</v>
      </c>
      <c r="O77" s="6">
        <f t="shared" si="36"/>
        <v>0.08</v>
      </c>
      <c r="P77" s="6">
        <f t="shared" si="36"/>
        <v>0.125</v>
      </c>
      <c r="Q77" s="6">
        <f t="shared" si="37"/>
        <v>0.16500000000000001</v>
      </c>
      <c r="R77" s="6">
        <f t="shared" si="38"/>
        <v>0.115</v>
      </c>
      <c r="S77" s="6">
        <f t="shared" si="39"/>
        <v>0.62</v>
      </c>
      <c r="T77" s="2" t="s">
        <v>196</v>
      </c>
      <c r="U77" s="2" t="s">
        <v>227</v>
      </c>
      <c r="V77" s="2" t="s">
        <v>198</v>
      </c>
      <c r="W77" s="2" t="s">
        <v>35</v>
      </c>
    </row>
    <row r="78" spans="1:26">
      <c r="A78" s="2" t="s">
        <v>25</v>
      </c>
      <c r="B78" s="2" t="s">
        <v>192</v>
      </c>
      <c r="C78" s="2" t="s">
        <v>228</v>
      </c>
      <c r="D78" s="2" t="s">
        <v>194</v>
      </c>
      <c r="E78" s="3">
        <v>51</v>
      </c>
      <c r="F78" s="3">
        <v>0</v>
      </c>
      <c r="G78" s="3">
        <v>32</v>
      </c>
      <c r="H78" s="3">
        <v>2</v>
      </c>
      <c r="I78" s="3">
        <v>17</v>
      </c>
      <c r="J78" s="3">
        <v>17</v>
      </c>
      <c r="K78" s="3">
        <v>7</v>
      </c>
      <c r="L78" s="3">
        <v>24</v>
      </c>
      <c r="M78" s="6">
        <f t="shared" si="36"/>
        <v>0</v>
      </c>
      <c r="N78" s="6">
        <f t="shared" si="36"/>
        <v>0.62745098039215685</v>
      </c>
      <c r="O78" s="6">
        <f t="shared" si="36"/>
        <v>3.9215686274509803E-2</v>
      </c>
      <c r="P78" s="6">
        <f t="shared" si="36"/>
        <v>0.33333333333333331</v>
      </c>
      <c r="Q78" s="6">
        <f t="shared" si="37"/>
        <v>0.33333333333333331</v>
      </c>
      <c r="R78" s="6">
        <f t="shared" si="38"/>
        <v>0.13725490196078433</v>
      </c>
      <c r="S78" s="6">
        <f t="shared" si="39"/>
        <v>0.47058823529411764</v>
      </c>
      <c r="T78" s="2" t="s">
        <v>196</v>
      </c>
      <c r="U78" s="2" t="s">
        <v>229</v>
      </c>
      <c r="V78" s="2" t="s">
        <v>198</v>
      </c>
      <c r="W78" s="2" t="s">
        <v>35</v>
      </c>
    </row>
    <row r="79" spans="1:26">
      <c r="A79" s="2" t="s">
        <v>25</v>
      </c>
      <c r="B79" s="2" t="s">
        <v>192</v>
      </c>
      <c r="C79" s="2" t="s">
        <v>230</v>
      </c>
      <c r="D79" s="2" t="s">
        <v>194</v>
      </c>
      <c r="E79" s="3">
        <v>36</v>
      </c>
      <c r="F79" s="3">
        <v>0</v>
      </c>
      <c r="G79" s="3">
        <v>35</v>
      </c>
      <c r="H79" s="3">
        <v>0</v>
      </c>
      <c r="I79" s="3">
        <v>1</v>
      </c>
      <c r="J79" s="3">
        <v>1</v>
      </c>
      <c r="K79" s="3">
        <v>8</v>
      </c>
      <c r="L79" s="3">
        <v>20</v>
      </c>
      <c r="M79" s="6">
        <f t="shared" si="36"/>
        <v>0</v>
      </c>
      <c r="N79" s="6">
        <f t="shared" si="36"/>
        <v>0.97222222222222221</v>
      </c>
      <c r="O79" s="6">
        <f t="shared" si="36"/>
        <v>0</v>
      </c>
      <c r="P79" s="6">
        <f t="shared" si="36"/>
        <v>2.7777777777777776E-2</v>
      </c>
      <c r="Q79" s="6">
        <f t="shared" si="37"/>
        <v>2.7777777777777776E-2</v>
      </c>
      <c r="R79" s="6">
        <f t="shared" si="38"/>
        <v>0.22222222222222221</v>
      </c>
      <c r="S79" s="6">
        <f t="shared" si="39"/>
        <v>0.55555555555555558</v>
      </c>
      <c r="T79" s="2" t="s">
        <v>196</v>
      </c>
      <c r="U79" s="2" t="s">
        <v>232</v>
      </c>
      <c r="V79" s="2" t="s">
        <v>198</v>
      </c>
      <c r="W79" s="2" t="s">
        <v>35</v>
      </c>
    </row>
    <row r="80" spans="1:26">
      <c r="A80" s="2" t="s">
        <v>25</v>
      </c>
      <c r="B80" s="2" t="s">
        <v>192</v>
      </c>
      <c r="C80" s="2" t="s">
        <v>233</v>
      </c>
      <c r="D80" s="2" t="s">
        <v>194</v>
      </c>
      <c r="E80" s="3">
        <v>41</v>
      </c>
      <c r="F80" s="3">
        <v>0</v>
      </c>
      <c r="G80" s="3">
        <v>39</v>
      </c>
      <c r="H80" s="3">
        <v>1</v>
      </c>
      <c r="I80" s="3">
        <v>1</v>
      </c>
      <c r="J80" s="3">
        <v>1</v>
      </c>
      <c r="K80" s="3">
        <v>5</v>
      </c>
      <c r="L80" s="3">
        <v>25</v>
      </c>
      <c r="M80" s="6">
        <f t="shared" si="36"/>
        <v>0</v>
      </c>
      <c r="N80" s="6">
        <f t="shared" si="36"/>
        <v>0.95121951219512191</v>
      </c>
      <c r="O80" s="6">
        <f t="shared" si="36"/>
        <v>2.4390243902439025E-2</v>
      </c>
      <c r="P80" s="6">
        <f t="shared" si="36"/>
        <v>2.4390243902439025E-2</v>
      </c>
      <c r="Q80" s="6">
        <f t="shared" si="37"/>
        <v>2.4390243902439025E-2</v>
      </c>
      <c r="R80" s="6">
        <f t="shared" si="38"/>
        <v>0.12195121951219512</v>
      </c>
      <c r="S80" s="6">
        <f t="shared" si="39"/>
        <v>0.6097560975609756</v>
      </c>
      <c r="T80" s="2" t="s">
        <v>196</v>
      </c>
      <c r="U80" s="2" t="s">
        <v>222</v>
      </c>
      <c r="V80" s="2" t="s">
        <v>198</v>
      </c>
      <c r="W80" s="2" t="s">
        <v>35</v>
      </c>
    </row>
    <row r="81" spans="1:29" s="38" customFormat="1">
      <c r="A81" s="41" t="s">
        <v>924</v>
      </c>
      <c r="B81" s="2"/>
      <c r="C81" s="2"/>
      <c r="D81" s="2"/>
      <c r="E81" s="40">
        <f>SUM(E68:E80)</f>
        <v>3701</v>
      </c>
      <c r="F81" s="40">
        <f t="shared" ref="F81:L81" si="40">SUM(F68:F80)</f>
        <v>13</v>
      </c>
      <c r="G81" s="40">
        <f t="shared" si="40"/>
        <v>3012</v>
      </c>
      <c r="H81" s="40">
        <f t="shared" si="40"/>
        <v>325</v>
      </c>
      <c r="I81" s="40">
        <f t="shared" si="40"/>
        <v>351</v>
      </c>
      <c r="J81" s="40">
        <f t="shared" si="40"/>
        <v>581</v>
      </c>
      <c r="K81" s="40">
        <f t="shared" si="40"/>
        <v>965</v>
      </c>
      <c r="L81" s="40">
        <f t="shared" si="40"/>
        <v>1556</v>
      </c>
      <c r="M81" s="6">
        <f t="shared" si="36"/>
        <v>3.5125641718454473E-3</v>
      </c>
      <c r="N81" s="6">
        <f t="shared" si="36"/>
        <v>0.81383409889219127</v>
      </c>
      <c r="O81" s="6">
        <f t="shared" si="36"/>
        <v>8.7814104296136175E-2</v>
      </c>
      <c r="P81" s="6">
        <f t="shared" si="36"/>
        <v>9.4839232639827076E-2</v>
      </c>
      <c r="Q81" s="6">
        <f t="shared" si="37"/>
        <v>0.15698459875709267</v>
      </c>
      <c r="R81" s="6">
        <f t="shared" si="38"/>
        <v>0.26074034044852745</v>
      </c>
      <c r="S81" s="6">
        <f t="shared" si="39"/>
        <v>0.42042691164550122</v>
      </c>
      <c r="T81" s="2"/>
      <c r="U81" s="2"/>
      <c r="V81" s="2"/>
      <c r="W81" s="2"/>
    </row>
    <row r="82" spans="1:29" s="13" customFormat="1" ht="5.2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9" s="38" customFormat="1">
      <c r="A83" s="39" t="s">
        <v>928</v>
      </c>
      <c r="B83" s="39" t="s">
        <v>192</v>
      </c>
      <c r="C83" s="39" t="s">
        <v>193</v>
      </c>
      <c r="D83" s="39" t="s">
        <v>194</v>
      </c>
      <c r="E83" s="40">
        <v>662</v>
      </c>
      <c r="F83" s="40">
        <v>3</v>
      </c>
      <c r="G83" s="40">
        <v>559</v>
      </c>
      <c r="H83" s="40">
        <v>84</v>
      </c>
      <c r="I83" s="40">
        <v>16</v>
      </c>
      <c r="J83" s="40">
        <v>85</v>
      </c>
      <c r="K83" s="40">
        <v>224</v>
      </c>
      <c r="L83" s="40">
        <v>234</v>
      </c>
      <c r="M83" s="6">
        <f>F83/$E83</f>
        <v>4.5317220543806651E-3</v>
      </c>
      <c r="N83" s="6">
        <f>G83/$E83</f>
        <v>0.84441087613293053</v>
      </c>
      <c r="O83" s="6">
        <f>H83/$E83</f>
        <v>0.12688821752265861</v>
      </c>
      <c r="P83" s="6">
        <f>I83/$E83</f>
        <v>2.4169184290030211E-2</v>
      </c>
      <c r="Q83" s="6">
        <f>J83/E83</f>
        <v>0.12839879154078551</v>
      </c>
      <c r="R83" s="6">
        <f>K83/E83</f>
        <v>0.33836858006042297</v>
      </c>
      <c r="S83" s="6">
        <f>L83/E83</f>
        <v>0.35347432024169184</v>
      </c>
      <c r="T83" s="39"/>
      <c r="U83" s="39" t="s">
        <v>197</v>
      </c>
      <c r="V83" s="39" t="s">
        <v>198</v>
      </c>
      <c r="W83" s="39"/>
      <c r="X83" s="39"/>
      <c r="Y83" s="39"/>
      <c r="Z83" s="39"/>
      <c r="AC83" s="39"/>
    </row>
    <row r="84" spans="1:29" s="38" customFormat="1">
      <c r="A84" s="39" t="s">
        <v>928</v>
      </c>
      <c r="B84" s="39" t="s">
        <v>192</v>
      </c>
      <c r="C84" s="39" t="s">
        <v>199</v>
      </c>
      <c r="D84" s="39" t="s">
        <v>194</v>
      </c>
      <c r="E84" s="40">
        <v>584</v>
      </c>
      <c r="F84" s="40">
        <v>0</v>
      </c>
      <c r="G84" s="40">
        <v>381</v>
      </c>
      <c r="H84" s="40">
        <v>21</v>
      </c>
      <c r="I84" s="40">
        <v>182</v>
      </c>
      <c r="J84" s="40">
        <v>178</v>
      </c>
      <c r="K84" s="40">
        <v>83</v>
      </c>
      <c r="L84" s="40">
        <v>257</v>
      </c>
      <c r="M84" s="6">
        <f t="shared" ref="M84:M97" si="41">F84/$E84</f>
        <v>0</v>
      </c>
      <c r="N84" s="6">
        <f t="shared" ref="N84:N97" si="42">G84/$E84</f>
        <v>0.6523972602739726</v>
      </c>
      <c r="O84" s="6">
        <f t="shared" ref="O84:O97" si="43">H84/$E84</f>
        <v>3.5958904109589039E-2</v>
      </c>
      <c r="P84" s="6">
        <f t="shared" ref="P84:P97" si="44">I84/$E84</f>
        <v>0.31164383561643838</v>
      </c>
      <c r="Q84" s="6">
        <f t="shared" ref="Q84:Q97" si="45">J84/E84</f>
        <v>0.3047945205479452</v>
      </c>
      <c r="R84" s="6">
        <f t="shared" ref="R84:R97" si="46">K84/E84</f>
        <v>0.14212328767123289</v>
      </c>
      <c r="S84" s="6">
        <f t="shared" ref="S84:S97" si="47">L84/E84</f>
        <v>0.44006849315068491</v>
      </c>
      <c r="T84" s="39"/>
      <c r="U84" s="39" t="s">
        <v>202</v>
      </c>
      <c r="V84" s="39" t="s">
        <v>198</v>
      </c>
      <c r="W84" s="39"/>
      <c r="X84" s="39"/>
      <c r="Y84" s="39"/>
      <c r="Z84" s="39"/>
      <c r="AC84" s="39"/>
    </row>
    <row r="85" spans="1:29" s="38" customFormat="1">
      <c r="A85" s="39" t="s">
        <v>928</v>
      </c>
      <c r="B85" s="39" t="s">
        <v>192</v>
      </c>
      <c r="C85" s="39" t="s">
        <v>203</v>
      </c>
      <c r="D85" s="39" t="s">
        <v>194</v>
      </c>
      <c r="E85" s="40">
        <v>400</v>
      </c>
      <c r="F85" s="40">
        <v>2</v>
      </c>
      <c r="G85" s="40">
        <v>343</v>
      </c>
      <c r="H85" s="40">
        <v>44</v>
      </c>
      <c r="I85" s="40">
        <v>11</v>
      </c>
      <c r="J85" s="40">
        <v>44</v>
      </c>
      <c r="K85" s="40">
        <v>165</v>
      </c>
      <c r="L85" s="40">
        <v>111</v>
      </c>
      <c r="M85" s="6">
        <f t="shared" si="41"/>
        <v>5.0000000000000001E-3</v>
      </c>
      <c r="N85" s="6">
        <f t="shared" si="42"/>
        <v>0.85750000000000004</v>
      </c>
      <c r="O85" s="6">
        <f t="shared" si="43"/>
        <v>0.11</v>
      </c>
      <c r="P85" s="6">
        <f t="shared" si="44"/>
        <v>2.75E-2</v>
      </c>
      <c r="Q85" s="6">
        <f t="shared" si="45"/>
        <v>0.11</v>
      </c>
      <c r="R85" s="6">
        <f t="shared" si="46"/>
        <v>0.41249999999999998</v>
      </c>
      <c r="S85" s="6">
        <f t="shared" si="47"/>
        <v>0.27750000000000002</v>
      </c>
      <c r="T85" s="39"/>
      <c r="U85" s="39" t="s">
        <v>205</v>
      </c>
      <c r="V85" s="39" t="s">
        <v>198</v>
      </c>
      <c r="W85" s="39"/>
      <c r="X85" s="39"/>
      <c r="Y85" s="39"/>
      <c r="Z85" s="39"/>
      <c r="AC85" s="39"/>
    </row>
    <row r="86" spans="1:29" s="38" customFormat="1">
      <c r="A86" s="39" t="s">
        <v>928</v>
      </c>
      <c r="B86" s="39" t="s">
        <v>192</v>
      </c>
      <c r="C86" s="39" t="s">
        <v>206</v>
      </c>
      <c r="D86" s="39" t="s">
        <v>194</v>
      </c>
      <c r="E86" s="40">
        <v>740</v>
      </c>
      <c r="F86" s="40">
        <v>2</v>
      </c>
      <c r="G86" s="40">
        <v>612</v>
      </c>
      <c r="H86" s="40">
        <v>83</v>
      </c>
      <c r="I86" s="40">
        <v>43</v>
      </c>
      <c r="J86" s="40">
        <v>107</v>
      </c>
      <c r="K86" s="40">
        <v>221</v>
      </c>
      <c r="L86" s="40">
        <v>282</v>
      </c>
      <c r="M86" s="6">
        <f t="shared" si="41"/>
        <v>2.7027027027027029E-3</v>
      </c>
      <c r="N86" s="6">
        <f t="shared" si="42"/>
        <v>0.82702702702702702</v>
      </c>
      <c r="O86" s="6">
        <f t="shared" si="43"/>
        <v>0.11216216216216217</v>
      </c>
      <c r="P86" s="6">
        <f t="shared" si="44"/>
        <v>5.8108108108108111E-2</v>
      </c>
      <c r="Q86" s="6">
        <f t="shared" si="45"/>
        <v>0.14459459459459459</v>
      </c>
      <c r="R86" s="6">
        <f t="shared" si="46"/>
        <v>0.29864864864864865</v>
      </c>
      <c r="S86" s="6">
        <f t="shared" si="47"/>
        <v>0.38108108108108107</v>
      </c>
      <c r="T86" s="39"/>
      <c r="U86" s="39" t="s">
        <v>208</v>
      </c>
      <c r="V86" s="39" t="s">
        <v>198</v>
      </c>
      <c r="W86" s="39"/>
      <c r="X86" s="39"/>
      <c r="Y86" s="39"/>
      <c r="Z86" s="39"/>
      <c r="AC86" s="39"/>
    </row>
    <row r="87" spans="1:29" s="38" customFormat="1">
      <c r="A87" s="39" t="s">
        <v>928</v>
      </c>
      <c r="B87" s="39" t="s">
        <v>192</v>
      </c>
      <c r="C87" s="39" t="s">
        <v>209</v>
      </c>
      <c r="D87" s="39" t="s">
        <v>194</v>
      </c>
      <c r="E87" s="40">
        <v>750</v>
      </c>
      <c r="F87" s="40">
        <v>3</v>
      </c>
      <c r="G87" s="40">
        <v>638</v>
      </c>
      <c r="H87" s="40">
        <v>78</v>
      </c>
      <c r="I87" s="40">
        <v>31</v>
      </c>
      <c r="J87" s="40">
        <v>100</v>
      </c>
      <c r="K87" s="40">
        <v>215</v>
      </c>
      <c r="L87" s="40">
        <v>309</v>
      </c>
      <c r="M87" s="6">
        <f t="shared" si="41"/>
        <v>4.0000000000000001E-3</v>
      </c>
      <c r="N87" s="6">
        <f t="shared" si="42"/>
        <v>0.85066666666666668</v>
      </c>
      <c r="O87" s="6">
        <f t="shared" si="43"/>
        <v>0.104</v>
      </c>
      <c r="P87" s="6">
        <f t="shared" si="44"/>
        <v>4.1333333333333333E-2</v>
      </c>
      <c r="Q87" s="6">
        <f t="shared" si="45"/>
        <v>0.13333333333333333</v>
      </c>
      <c r="R87" s="6">
        <f t="shared" si="46"/>
        <v>0.28666666666666668</v>
      </c>
      <c r="S87" s="6">
        <f t="shared" si="47"/>
        <v>0.41199999999999998</v>
      </c>
      <c r="T87" s="39"/>
      <c r="U87" s="39" t="s">
        <v>210</v>
      </c>
      <c r="V87" s="39" t="s">
        <v>198</v>
      </c>
      <c r="W87" s="39"/>
      <c r="X87" s="39"/>
      <c r="Y87" s="39"/>
      <c r="Z87" s="39"/>
      <c r="AC87" s="39"/>
    </row>
    <row r="88" spans="1:29" s="38" customFormat="1">
      <c r="A88" s="39" t="s">
        <v>928</v>
      </c>
      <c r="B88" s="39" t="s">
        <v>192</v>
      </c>
      <c r="C88" s="39" t="s">
        <v>211</v>
      </c>
      <c r="D88" s="39" t="s">
        <v>194</v>
      </c>
      <c r="E88" s="40">
        <v>68</v>
      </c>
      <c r="F88" s="40">
        <v>3</v>
      </c>
      <c r="G88" s="40">
        <v>56</v>
      </c>
      <c r="H88" s="40">
        <v>6</v>
      </c>
      <c r="I88" s="40">
        <v>3</v>
      </c>
      <c r="J88" s="40">
        <v>7</v>
      </c>
      <c r="K88" s="40">
        <v>11</v>
      </c>
      <c r="L88" s="40">
        <v>34</v>
      </c>
      <c r="M88" s="6">
        <f t="shared" si="41"/>
        <v>4.4117647058823532E-2</v>
      </c>
      <c r="N88" s="6">
        <f t="shared" si="42"/>
        <v>0.82352941176470584</v>
      </c>
      <c r="O88" s="6">
        <f t="shared" si="43"/>
        <v>8.8235294117647065E-2</v>
      </c>
      <c r="P88" s="6">
        <f t="shared" si="44"/>
        <v>4.4117647058823532E-2</v>
      </c>
      <c r="Q88" s="6">
        <f t="shared" si="45"/>
        <v>0.10294117647058823</v>
      </c>
      <c r="R88" s="6">
        <f t="shared" si="46"/>
        <v>0.16176470588235295</v>
      </c>
      <c r="S88" s="6">
        <f t="shared" si="47"/>
        <v>0.5</v>
      </c>
      <c r="T88" s="39"/>
      <c r="U88" s="39" t="s">
        <v>213</v>
      </c>
      <c r="V88" s="39" t="s">
        <v>198</v>
      </c>
      <c r="W88" s="39"/>
      <c r="X88" s="39"/>
      <c r="Y88" s="39"/>
      <c r="Z88" s="39"/>
      <c r="AC88" s="39"/>
    </row>
    <row r="89" spans="1:29" s="38" customFormat="1">
      <c r="A89" s="39" t="s">
        <v>928</v>
      </c>
      <c r="B89" s="39" t="s">
        <v>192</v>
      </c>
      <c r="C89" s="39" t="s">
        <v>214</v>
      </c>
      <c r="D89" s="39" t="s">
        <v>194</v>
      </c>
      <c r="E89" s="40">
        <v>42</v>
      </c>
      <c r="F89" s="40">
        <v>2</v>
      </c>
      <c r="G89" s="40">
        <v>36</v>
      </c>
      <c r="H89" s="40">
        <v>2</v>
      </c>
      <c r="I89" s="40">
        <v>2</v>
      </c>
      <c r="J89" s="40">
        <v>4</v>
      </c>
      <c r="K89" s="40">
        <v>9</v>
      </c>
      <c r="L89" s="40">
        <v>20</v>
      </c>
      <c r="M89" s="6">
        <f t="shared" si="41"/>
        <v>4.7619047619047616E-2</v>
      </c>
      <c r="N89" s="6">
        <f t="shared" si="42"/>
        <v>0.8571428571428571</v>
      </c>
      <c r="O89" s="6">
        <f t="shared" si="43"/>
        <v>4.7619047619047616E-2</v>
      </c>
      <c r="P89" s="6">
        <f t="shared" si="44"/>
        <v>4.7619047619047616E-2</v>
      </c>
      <c r="Q89" s="6">
        <f t="shared" si="45"/>
        <v>9.5238095238095233E-2</v>
      </c>
      <c r="R89" s="6">
        <f t="shared" si="46"/>
        <v>0.21428571428571427</v>
      </c>
      <c r="S89" s="6">
        <f t="shared" si="47"/>
        <v>0.47619047619047616</v>
      </c>
      <c r="T89" s="39"/>
      <c r="U89" s="39" t="s">
        <v>217</v>
      </c>
      <c r="V89" s="39" t="s">
        <v>198</v>
      </c>
      <c r="W89" s="39"/>
      <c r="X89" s="39"/>
      <c r="Y89" s="39"/>
      <c r="Z89" s="39"/>
      <c r="AC89" s="39"/>
    </row>
    <row r="90" spans="1:29" s="38" customFormat="1">
      <c r="A90" s="39" t="s">
        <v>928</v>
      </c>
      <c r="B90" s="39" t="s">
        <v>192</v>
      </c>
      <c r="C90" s="39" t="s">
        <v>218</v>
      </c>
      <c r="D90" s="39" t="s">
        <v>194</v>
      </c>
      <c r="E90" s="40">
        <v>90</v>
      </c>
      <c r="F90" s="40">
        <v>1</v>
      </c>
      <c r="G90" s="40">
        <v>77</v>
      </c>
      <c r="H90" s="40">
        <v>7</v>
      </c>
      <c r="I90" s="40">
        <v>5</v>
      </c>
      <c r="J90" s="40">
        <v>10</v>
      </c>
      <c r="K90" s="40">
        <v>12</v>
      </c>
      <c r="L90" s="40">
        <v>57</v>
      </c>
      <c r="M90" s="6">
        <f t="shared" si="41"/>
        <v>1.1111111111111112E-2</v>
      </c>
      <c r="N90" s="6">
        <f t="shared" si="42"/>
        <v>0.85555555555555551</v>
      </c>
      <c r="O90" s="6">
        <f t="shared" si="43"/>
        <v>7.7777777777777779E-2</v>
      </c>
      <c r="P90" s="6">
        <f t="shared" si="44"/>
        <v>5.5555555555555552E-2</v>
      </c>
      <c r="Q90" s="6">
        <f t="shared" si="45"/>
        <v>0.1111111111111111</v>
      </c>
      <c r="R90" s="6">
        <f t="shared" si="46"/>
        <v>0.13333333333333333</v>
      </c>
      <c r="S90" s="6">
        <f t="shared" si="47"/>
        <v>0.6333333333333333</v>
      </c>
      <c r="T90" s="39"/>
      <c r="U90" s="39" t="s">
        <v>219</v>
      </c>
      <c r="V90" s="39" t="s">
        <v>198</v>
      </c>
      <c r="W90" s="39"/>
      <c r="X90" s="39"/>
      <c r="Y90" s="39"/>
      <c r="Z90" s="39"/>
      <c r="AC90" s="39"/>
    </row>
    <row r="91" spans="1:29" s="38" customFormat="1">
      <c r="A91" s="39" t="s">
        <v>928</v>
      </c>
      <c r="B91" s="39" t="s">
        <v>192</v>
      </c>
      <c r="C91" s="39" t="s">
        <v>220</v>
      </c>
      <c r="D91" s="39" t="s">
        <v>194</v>
      </c>
      <c r="E91" s="40">
        <v>5</v>
      </c>
      <c r="F91" s="40">
        <v>0</v>
      </c>
      <c r="G91" s="40">
        <v>5</v>
      </c>
      <c r="H91" s="40">
        <v>0</v>
      </c>
      <c r="I91" s="40">
        <v>0</v>
      </c>
      <c r="J91" s="40">
        <v>0</v>
      </c>
      <c r="K91" s="40">
        <v>1</v>
      </c>
      <c r="L91" s="40">
        <v>0</v>
      </c>
      <c r="M91" s="6">
        <f t="shared" si="41"/>
        <v>0</v>
      </c>
      <c r="N91" s="6">
        <f t="shared" si="42"/>
        <v>1</v>
      </c>
      <c r="O91" s="6">
        <f t="shared" si="43"/>
        <v>0</v>
      </c>
      <c r="P91" s="6">
        <f t="shared" si="44"/>
        <v>0</v>
      </c>
      <c r="Q91" s="6">
        <f t="shared" si="45"/>
        <v>0</v>
      </c>
      <c r="R91" s="6">
        <f t="shared" si="46"/>
        <v>0.2</v>
      </c>
      <c r="S91" s="6">
        <f t="shared" si="47"/>
        <v>0</v>
      </c>
      <c r="T91" s="39"/>
      <c r="U91" s="39" t="s">
        <v>222</v>
      </c>
      <c r="V91" s="39" t="s">
        <v>198</v>
      </c>
      <c r="W91" s="39"/>
      <c r="X91" s="39"/>
      <c r="Y91" s="39"/>
      <c r="Z91" s="39"/>
      <c r="AC91" s="39"/>
    </row>
    <row r="92" spans="1:29" s="38" customFormat="1">
      <c r="A92" s="39" t="s">
        <v>928</v>
      </c>
      <c r="B92" s="39" t="s">
        <v>192</v>
      </c>
      <c r="C92" s="39" t="s">
        <v>223</v>
      </c>
      <c r="D92" s="39" t="s">
        <v>194</v>
      </c>
      <c r="E92" s="40">
        <v>217</v>
      </c>
      <c r="F92" s="40">
        <v>1</v>
      </c>
      <c r="G92" s="40">
        <v>153</v>
      </c>
      <c r="H92" s="40">
        <v>19</v>
      </c>
      <c r="I92" s="40">
        <v>44</v>
      </c>
      <c r="J92" s="40">
        <v>52</v>
      </c>
      <c r="K92" s="40">
        <v>12</v>
      </c>
      <c r="L92" s="40">
        <v>129</v>
      </c>
      <c r="M92" s="6">
        <f t="shared" si="41"/>
        <v>4.608294930875576E-3</v>
      </c>
      <c r="N92" s="6">
        <f t="shared" si="42"/>
        <v>0.70506912442396308</v>
      </c>
      <c r="O92" s="6">
        <f t="shared" si="43"/>
        <v>8.755760368663594E-2</v>
      </c>
      <c r="P92" s="6">
        <f t="shared" si="44"/>
        <v>0.20276497695852536</v>
      </c>
      <c r="Q92" s="6">
        <f t="shared" si="45"/>
        <v>0.23963133640552994</v>
      </c>
      <c r="R92" s="6">
        <f t="shared" si="46"/>
        <v>5.5299539170506916E-2</v>
      </c>
      <c r="S92" s="6">
        <f t="shared" si="47"/>
        <v>0.59447004608294929</v>
      </c>
      <c r="T92" s="39"/>
      <c r="U92" s="39" t="s">
        <v>227</v>
      </c>
      <c r="V92" s="39" t="s">
        <v>198</v>
      </c>
      <c r="W92" s="39"/>
      <c r="X92" s="39"/>
      <c r="Y92" s="39"/>
      <c r="Z92" s="39"/>
      <c r="AC92" s="39"/>
    </row>
    <row r="93" spans="1:29" s="38" customFormat="1">
      <c r="A93" s="39" t="s">
        <v>928</v>
      </c>
      <c r="B93" s="39" t="s">
        <v>192</v>
      </c>
      <c r="C93" s="39" t="s">
        <v>228</v>
      </c>
      <c r="D93" s="39" t="s">
        <v>194</v>
      </c>
      <c r="E93" s="40">
        <v>58</v>
      </c>
      <c r="F93" s="40">
        <v>0</v>
      </c>
      <c r="G93" s="40">
        <v>36</v>
      </c>
      <c r="H93" s="40">
        <v>5</v>
      </c>
      <c r="I93" s="40">
        <v>17</v>
      </c>
      <c r="J93" s="40">
        <v>17</v>
      </c>
      <c r="K93" s="40">
        <v>5</v>
      </c>
      <c r="L93" s="40">
        <v>29</v>
      </c>
      <c r="M93" s="6">
        <f t="shared" si="41"/>
        <v>0</v>
      </c>
      <c r="N93" s="6">
        <f t="shared" si="42"/>
        <v>0.62068965517241381</v>
      </c>
      <c r="O93" s="6">
        <f t="shared" si="43"/>
        <v>8.6206896551724144E-2</v>
      </c>
      <c r="P93" s="6">
        <f t="shared" si="44"/>
        <v>0.29310344827586204</v>
      </c>
      <c r="Q93" s="6">
        <f t="shared" si="45"/>
        <v>0.29310344827586204</v>
      </c>
      <c r="R93" s="6">
        <f t="shared" si="46"/>
        <v>8.6206896551724144E-2</v>
      </c>
      <c r="S93" s="6">
        <f t="shared" si="47"/>
        <v>0.5</v>
      </c>
      <c r="T93" s="39"/>
      <c r="U93" s="39" t="s">
        <v>229</v>
      </c>
      <c r="V93" s="39" t="s">
        <v>198</v>
      </c>
      <c r="W93" s="39"/>
      <c r="X93" s="39"/>
      <c r="Y93" s="39"/>
      <c r="Z93" s="39"/>
      <c r="AC93" s="39"/>
    </row>
    <row r="94" spans="1:29" s="38" customFormat="1">
      <c r="A94" s="39" t="s">
        <v>928</v>
      </c>
      <c r="B94" s="39" t="s">
        <v>192</v>
      </c>
      <c r="C94" s="39" t="s">
        <v>230</v>
      </c>
      <c r="D94" s="39" t="s">
        <v>194</v>
      </c>
      <c r="E94" s="40">
        <v>45</v>
      </c>
      <c r="F94" s="40">
        <v>0</v>
      </c>
      <c r="G94" s="40">
        <v>38</v>
      </c>
      <c r="H94" s="40">
        <v>4</v>
      </c>
      <c r="I94" s="40">
        <v>3</v>
      </c>
      <c r="J94" s="40">
        <v>5</v>
      </c>
      <c r="K94" s="40">
        <v>10</v>
      </c>
      <c r="L94" s="40">
        <v>21</v>
      </c>
      <c r="M94" s="6">
        <f t="shared" si="41"/>
        <v>0</v>
      </c>
      <c r="N94" s="6">
        <f t="shared" si="42"/>
        <v>0.84444444444444444</v>
      </c>
      <c r="O94" s="6">
        <f t="shared" si="43"/>
        <v>8.8888888888888892E-2</v>
      </c>
      <c r="P94" s="6">
        <f t="shared" si="44"/>
        <v>6.6666666666666666E-2</v>
      </c>
      <c r="Q94" s="6">
        <f t="shared" si="45"/>
        <v>0.1111111111111111</v>
      </c>
      <c r="R94" s="6">
        <f t="shared" si="46"/>
        <v>0.22222222222222221</v>
      </c>
      <c r="S94" s="6">
        <f t="shared" si="47"/>
        <v>0.46666666666666667</v>
      </c>
      <c r="T94" s="39"/>
      <c r="U94" s="39" t="s">
        <v>232</v>
      </c>
      <c r="V94" s="39" t="s">
        <v>198</v>
      </c>
      <c r="W94" s="39"/>
      <c r="X94" s="39"/>
      <c r="Y94" s="39"/>
      <c r="Z94" s="39"/>
      <c r="AC94" s="39"/>
    </row>
    <row r="95" spans="1:29" s="38" customFormat="1">
      <c r="A95" s="39" t="s">
        <v>928</v>
      </c>
      <c r="B95" s="39" t="s">
        <v>192</v>
      </c>
      <c r="C95" s="39" t="s">
        <v>233</v>
      </c>
      <c r="D95" s="39" t="s">
        <v>194</v>
      </c>
      <c r="E95" s="40">
        <v>65</v>
      </c>
      <c r="F95" s="40">
        <v>3</v>
      </c>
      <c r="G95" s="40">
        <v>60</v>
      </c>
      <c r="H95" s="40">
        <v>1</v>
      </c>
      <c r="I95" s="40">
        <v>1</v>
      </c>
      <c r="J95" s="40">
        <v>1</v>
      </c>
      <c r="K95" s="40">
        <v>15</v>
      </c>
      <c r="L95" s="40">
        <v>28</v>
      </c>
      <c r="M95" s="6">
        <f t="shared" si="41"/>
        <v>4.6153846153846156E-2</v>
      </c>
      <c r="N95" s="6">
        <f t="shared" si="42"/>
        <v>0.92307692307692313</v>
      </c>
      <c r="O95" s="6">
        <f t="shared" si="43"/>
        <v>1.5384615384615385E-2</v>
      </c>
      <c r="P95" s="6">
        <f t="shared" si="44"/>
        <v>1.5384615384615385E-2</v>
      </c>
      <c r="Q95" s="6">
        <f t="shared" si="45"/>
        <v>1.5384615384615385E-2</v>
      </c>
      <c r="R95" s="6">
        <f t="shared" si="46"/>
        <v>0.23076923076923078</v>
      </c>
      <c r="S95" s="6">
        <f t="shared" si="47"/>
        <v>0.43076923076923079</v>
      </c>
      <c r="T95" s="39"/>
      <c r="U95" s="39" t="s">
        <v>222</v>
      </c>
      <c r="V95" s="39" t="s">
        <v>198</v>
      </c>
      <c r="W95" s="39"/>
      <c r="X95" s="39"/>
      <c r="Y95" s="39"/>
      <c r="Z95" s="39"/>
      <c r="AC95" s="39"/>
    </row>
    <row r="96" spans="1:29" s="38" customFormat="1">
      <c r="A96" s="39" t="s">
        <v>928</v>
      </c>
      <c r="B96" s="39" t="s">
        <v>192</v>
      </c>
      <c r="C96" s="39" t="s">
        <v>991</v>
      </c>
      <c r="D96" s="39" t="s">
        <v>194</v>
      </c>
      <c r="E96" s="40">
        <v>19</v>
      </c>
      <c r="F96" s="40">
        <v>0</v>
      </c>
      <c r="G96" s="40">
        <v>18</v>
      </c>
      <c r="H96" s="40">
        <v>0</v>
      </c>
      <c r="I96" s="40">
        <v>1</v>
      </c>
      <c r="J96" s="40">
        <v>1</v>
      </c>
      <c r="K96" s="40">
        <v>2</v>
      </c>
      <c r="L96" s="40">
        <v>14</v>
      </c>
      <c r="M96" s="6">
        <f t="shared" si="41"/>
        <v>0</v>
      </c>
      <c r="N96" s="6">
        <f t="shared" si="42"/>
        <v>0.94736842105263153</v>
      </c>
      <c r="O96" s="6">
        <f t="shared" si="43"/>
        <v>0</v>
      </c>
      <c r="P96" s="6">
        <f t="shared" si="44"/>
        <v>5.2631578947368418E-2</v>
      </c>
      <c r="Q96" s="6">
        <f t="shared" si="45"/>
        <v>5.2631578947368418E-2</v>
      </c>
      <c r="R96" s="6">
        <f t="shared" si="46"/>
        <v>0.10526315789473684</v>
      </c>
      <c r="S96" s="6">
        <f t="shared" si="47"/>
        <v>0.73684210526315785</v>
      </c>
      <c r="T96" s="39"/>
      <c r="U96" s="39" t="s">
        <v>993</v>
      </c>
      <c r="V96" s="39" t="s">
        <v>198</v>
      </c>
      <c r="W96" s="39"/>
      <c r="X96" s="39"/>
      <c r="Y96" s="39"/>
      <c r="Z96" s="39"/>
      <c r="AC96" s="39"/>
    </row>
    <row r="97" spans="1:29" s="38" customFormat="1">
      <c r="A97" s="39" t="s">
        <v>928</v>
      </c>
      <c r="B97" s="39" t="s">
        <v>192</v>
      </c>
      <c r="C97" s="39" t="s">
        <v>994</v>
      </c>
      <c r="D97" s="39" t="s">
        <v>194</v>
      </c>
      <c r="E97" s="40">
        <v>61</v>
      </c>
      <c r="F97" s="40">
        <v>0</v>
      </c>
      <c r="G97" s="40">
        <v>53</v>
      </c>
      <c r="H97" s="40">
        <v>2</v>
      </c>
      <c r="I97" s="40">
        <v>6</v>
      </c>
      <c r="J97" s="40">
        <v>7</v>
      </c>
      <c r="K97" s="40">
        <v>8</v>
      </c>
      <c r="L97" s="40">
        <v>41</v>
      </c>
      <c r="M97" s="6">
        <f t="shared" si="41"/>
        <v>0</v>
      </c>
      <c r="N97" s="6">
        <f t="shared" si="42"/>
        <v>0.86885245901639341</v>
      </c>
      <c r="O97" s="6">
        <f t="shared" si="43"/>
        <v>3.2786885245901641E-2</v>
      </c>
      <c r="P97" s="6">
        <f t="shared" si="44"/>
        <v>9.8360655737704916E-2</v>
      </c>
      <c r="Q97" s="6">
        <f t="shared" si="45"/>
        <v>0.11475409836065574</v>
      </c>
      <c r="R97" s="6">
        <f t="shared" si="46"/>
        <v>0.13114754098360656</v>
      </c>
      <c r="S97" s="6">
        <f t="shared" si="47"/>
        <v>0.67213114754098358</v>
      </c>
      <c r="T97" s="39"/>
      <c r="U97" s="39" t="s">
        <v>213</v>
      </c>
      <c r="V97" s="39" t="s">
        <v>198</v>
      </c>
      <c r="W97" s="39"/>
      <c r="X97" s="39"/>
      <c r="Y97" s="39"/>
      <c r="Z97" s="39"/>
      <c r="AC97" s="39"/>
    </row>
    <row r="98" spans="1:29">
      <c r="A98" s="41" t="s">
        <v>1077</v>
      </c>
      <c r="E98" s="3">
        <f>SUM(E83:E97)</f>
        <v>3806</v>
      </c>
      <c r="F98" s="40">
        <f t="shared" ref="F98:L98" si="48">SUM(F83:F97)</f>
        <v>20</v>
      </c>
      <c r="G98" s="40">
        <f t="shared" si="48"/>
        <v>3065</v>
      </c>
      <c r="H98" s="40">
        <f t="shared" si="48"/>
        <v>356</v>
      </c>
      <c r="I98" s="40">
        <f t="shared" si="48"/>
        <v>365</v>
      </c>
      <c r="J98" s="40">
        <f t="shared" si="48"/>
        <v>618</v>
      </c>
      <c r="K98" s="40">
        <f t="shared" si="48"/>
        <v>993</v>
      </c>
      <c r="L98" s="40">
        <f t="shared" si="48"/>
        <v>1566</v>
      </c>
      <c r="M98" s="19">
        <f>F98/E98</f>
        <v>5.254860746190226E-3</v>
      </c>
      <c r="N98" s="20">
        <f>G98/E98</f>
        <v>0.80530740935365208</v>
      </c>
      <c r="O98" s="20">
        <f>H98/E98</f>
        <v>9.3536521282186022E-2</v>
      </c>
      <c r="P98" s="20">
        <f>I98/E98</f>
        <v>9.590120861797162E-2</v>
      </c>
      <c r="Q98" s="20">
        <f>J98/E98</f>
        <v>0.16237519705727799</v>
      </c>
      <c r="R98" s="20">
        <f>K98/E98</f>
        <v>0.26090383604834472</v>
      </c>
      <c r="S98" s="20">
        <f>L98/E98</f>
        <v>0.41145559642669471</v>
      </c>
    </row>
    <row r="99" spans="1:29" s="13" customFormat="1" ht="5.2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9" s="38" customFormat="1">
      <c r="A100" s="39" t="s">
        <v>1090</v>
      </c>
      <c r="B100" s="39" t="s">
        <v>192</v>
      </c>
      <c r="C100" s="39" t="s">
        <v>193</v>
      </c>
      <c r="D100" s="39" t="s">
        <v>194</v>
      </c>
      <c r="E100" s="40">
        <v>656</v>
      </c>
      <c r="F100" s="40">
        <v>1</v>
      </c>
      <c r="G100" s="40">
        <v>579</v>
      </c>
      <c r="H100" s="40">
        <v>68</v>
      </c>
      <c r="I100" s="40">
        <v>8</v>
      </c>
      <c r="J100" s="40">
        <v>67</v>
      </c>
      <c r="K100" s="40">
        <v>228</v>
      </c>
      <c r="L100" s="40">
        <v>230</v>
      </c>
      <c r="M100" s="40">
        <v>0</v>
      </c>
      <c r="N100" s="40">
        <v>0</v>
      </c>
      <c r="O100" s="40">
        <v>0</v>
      </c>
      <c r="P100" s="39" t="s">
        <v>1202</v>
      </c>
      <c r="Q100" s="39" t="s">
        <v>1203</v>
      </c>
      <c r="R100" s="39" t="s">
        <v>101</v>
      </c>
      <c r="S100" s="39" t="s">
        <v>1204</v>
      </c>
      <c r="T100" s="39" t="s">
        <v>1205</v>
      </c>
      <c r="U100" s="39" t="s">
        <v>247</v>
      </c>
      <c r="V100" s="39" t="s">
        <v>1204</v>
      </c>
      <c r="W100" s="39" t="s">
        <v>29</v>
      </c>
      <c r="X100" s="39" t="s">
        <v>29</v>
      </c>
      <c r="Y100" s="39" t="s">
        <v>1204</v>
      </c>
      <c r="Z100" s="39" t="s">
        <v>196</v>
      </c>
      <c r="AA100" s="39" t="s">
        <v>197</v>
      </c>
      <c r="AB100" s="39" t="s">
        <v>198</v>
      </c>
      <c r="AC100" s="39" t="s">
        <v>1096</v>
      </c>
    </row>
    <row r="101" spans="1:29" s="38" customFormat="1">
      <c r="A101" s="39" t="s">
        <v>1090</v>
      </c>
      <c r="B101" s="39" t="s">
        <v>192</v>
      </c>
      <c r="C101" s="39" t="s">
        <v>199</v>
      </c>
      <c r="D101" s="39" t="s">
        <v>194</v>
      </c>
      <c r="E101" s="40">
        <v>452</v>
      </c>
      <c r="F101" s="40">
        <v>2</v>
      </c>
      <c r="G101" s="40">
        <v>280</v>
      </c>
      <c r="H101" s="40">
        <v>25</v>
      </c>
      <c r="I101" s="40">
        <v>145</v>
      </c>
      <c r="J101" s="40">
        <v>161</v>
      </c>
      <c r="K101" s="40">
        <v>44</v>
      </c>
      <c r="L101" s="40">
        <v>197</v>
      </c>
      <c r="M101" s="40">
        <v>0</v>
      </c>
      <c r="N101" s="40">
        <v>0</v>
      </c>
      <c r="O101" s="40">
        <v>0</v>
      </c>
      <c r="P101" s="39" t="s">
        <v>845</v>
      </c>
      <c r="Q101" s="39" t="s">
        <v>1206</v>
      </c>
      <c r="R101" s="39" t="s">
        <v>40</v>
      </c>
      <c r="S101" s="39" t="s">
        <v>1207</v>
      </c>
      <c r="T101" s="39" t="s">
        <v>1208</v>
      </c>
      <c r="U101" s="39" t="s">
        <v>101</v>
      </c>
      <c r="V101" s="39" t="s">
        <v>1207</v>
      </c>
      <c r="W101" s="39" t="s">
        <v>29</v>
      </c>
      <c r="X101" s="39" t="s">
        <v>29</v>
      </c>
      <c r="Y101" s="39" t="s">
        <v>1207</v>
      </c>
      <c r="Z101" s="39" t="s">
        <v>196</v>
      </c>
      <c r="AA101" s="39" t="s">
        <v>202</v>
      </c>
      <c r="AB101" s="39" t="s">
        <v>198</v>
      </c>
      <c r="AC101" s="39" t="s">
        <v>1096</v>
      </c>
    </row>
    <row r="102" spans="1:29" s="38" customFormat="1">
      <c r="A102" s="39" t="s">
        <v>1090</v>
      </c>
      <c r="B102" s="39" t="s">
        <v>192</v>
      </c>
      <c r="C102" s="39" t="s">
        <v>203</v>
      </c>
      <c r="D102" s="39" t="s">
        <v>194</v>
      </c>
      <c r="E102" s="40">
        <v>403</v>
      </c>
      <c r="F102" s="40">
        <v>1</v>
      </c>
      <c r="G102" s="40">
        <v>357</v>
      </c>
      <c r="H102" s="40">
        <v>36</v>
      </c>
      <c r="I102" s="40">
        <v>9</v>
      </c>
      <c r="J102" s="40">
        <v>35</v>
      </c>
      <c r="K102" s="40">
        <v>169</v>
      </c>
      <c r="L102" s="40">
        <v>119</v>
      </c>
      <c r="M102" s="40">
        <v>0</v>
      </c>
      <c r="N102" s="40">
        <v>0</v>
      </c>
      <c r="O102" s="40">
        <v>0</v>
      </c>
      <c r="P102" s="39" t="s">
        <v>1209</v>
      </c>
      <c r="Q102" s="39" t="s">
        <v>1210</v>
      </c>
      <c r="R102" s="39" t="s">
        <v>38</v>
      </c>
      <c r="S102" s="39" t="s">
        <v>968</v>
      </c>
      <c r="T102" s="39" t="s">
        <v>1211</v>
      </c>
      <c r="U102" s="39" t="s">
        <v>386</v>
      </c>
      <c r="V102" s="39" t="s">
        <v>968</v>
      </c>
      <c r="W102" s="39" t="s">
        <v>29</v>
      </c>
      <c r="X102" s="39" t="s">
        <v>29</v>
      </c>
      <c r="Y102" s="39" t="s">
        <v>968</v>
      </c>
      <c r="Z102" s="39" t="s">
        <v>196</v>
      </c>
      <c r="AA102" s="39" t="s">
        <v>205</v>
      </c>
      <c r="AB102" s="39" t="s">
        <v>198</v>
      </c>
      <c r="AC102" s="39" t="s">
        <v>1096</v>
      </c>
    </row>
    <row r="103" spans="1:29" s="38" customFormat="1">
      <c r="A103" s="39" t="s">
        <v>1090</v>
      </c>
      <c r="B103" s="39" t="s">
        <v>192</v>
      </c>
      <c r="C103" s="39" t="s">
        <v>206</v>
      </c>
      <c r="D103" s="39" t="s">
        <v>194</v>
      </c>
      <c r="E103" s="40">
        <v>731</v>
      </c>
      <c r="F103" s="40">
        <v>3</v>
      </c>
      <c r="G103" s="40">
        <v>623</v>
      </c>
      <c r="H103" s="40">
        <v>67</v>
      </c>
      <c r="I103" s="40">
        <v>38</v>
      </c>
      <c r="J103" s="40">
        <v>92</v>
      </c>
      <c r="K103" s="40">
        <v>237</v>
      </c>
      <c r="L103" s="40">
        <v>281</v>
      </c>
      <c r="M103" s="40">
        <v>0</v>
      </c>
      <c r="N103" s="40">
        <v>0</v>
      </c>
      <c r="O103" s="40">
        <v>0</v>
      </c>
      <c r="P103" s="39" t="s">
        <v>1212</v>
      </c>
      <c r="Q103" s="39" t="s">
        <v>1213</v>
      </c>
      <c r="R103" s="39" t="s">
        <v>38</v>
      </c>
      <c r="S103" s="39" t="s">
        <v>1214</v>
      </c>
      <c r="T103" s="39" t="s">
        <v>1215</v>
      </c>
      <c r="U103" s="39" t="s">
        <v>60</v>
      </c>
      <c r="V103" s="39" t="s">
        <v>1214</v>
      </c>
      <c r="W103" s="39" t="s">
        <v>29</v>
      </c>
      <c r="X103" s="39" t="s">
        <v>29</v>
      </c>
      <c r="Y103" s="39" t="s">
        <v>1214</v>
      </c>
      <c r="Z103" s="39" t="s">
        <v>196</v>
      </c>
      <c r="AA103" s="39" t="s">
        <v>208</v>
      </c>
      <c r="AB103" s="39" t="s">
        <v>198</v>
      </c>
      <c r="AC103" s="39" t="s">
        <v>1096</v>
      </c>
    </row>
    <row r="104" spans="1:29" s="38" customFormat="1">
      <c r="A104" s="39" t="s">
        <v>1090</v>
      </c>
      <c r="B104" s="39" t="s">
        <v>192</v>
      </c>
      <c r="C104" s="39" t="s">
        <v>209</v>
      </c>
      <c r="D104" s="39" t="s">
        <v>194</v>
      </c>
      <c r="E104" s="40">
        <v>730</v>
      </c>
      <c r="F104" s="40">
        <v>3</v>
      </c>
      <c r="G104" s="40">
        <v>628</v>
      </c>
      <c r="H104" s="40">
        <v>64</v>
      </c>
      <c r="I104" s="40">
        <v>35</v>
      </c>
      <c r="J104" s="40">
        <v>90</v>
      </c>
      <c r="K104" s="40">
        <v>207</v>
      </c>
      <c r="L104" s="40">
        <v>297</v>
      </c>
      <c r="M104" s="40">
        <v>0</v>
      </c>
      <c r="N104" s="40">
        <v>0</v>
      </c>
      <c r="O104" s="40">
        <v>0</v>
      </c>
      <c r="P104" s="39" t="s">
        <v>1212</v>
      </c>
      <c r="Q104" s="39" t="s">
        <v>1216</v>
      </c>
      <c r="R104" s="39" t="s">
        <v>38</v>
      </c>
      <c r="S104" s="39" t="s">
        <v>1217</v>
      </c>
      <c r="T104" s="39" t="s">
        <v>1218</v>
      </c>
      <c r="U104" s="39" t="s">
        <v>102</v>
      </c>
      <c r="V104" s="39" t="s">
        <v>1217</v>
      </c>
      <c r="W104" s="39" t="s">
        <v>29</v>
      </c>
      <c r="X104" s="39" t="s">
        <v>29</v>
      </c>
      <c r="Y104" s="39" t="s">
        <v>1217</v>
      </c>
      <c r="Z104" s="39" t="s">
        <v>196</v>
      </c>
      <c r="AA104" s="39" t="s">
        <v>210</v>
      </c>
      <c r="AB104" s="39" t="s">
        <v>198</v>
      </c>
      <c r="AC104" s="39" t="s">
        <v>1096</v>
      </c>
    </row>
    <row r="105" spans="1:29" s="38" customFormat="1">
      <c r="A105" s="39" t="s">
        <v>1090</v>
      </c>
      <c r="B105" s="39" t="s">
        <v>192</v>
      </c>
      <c r="C105" s="39" t="s">
        <v>1219</v>
      </c>
      <c r="D105" s="39" t="s">
        <v>194</v>
      </c>
      <c r="E105" s="40">
        <v>130</v>
      </c>
      <c r="F105" s="40">
        <v>0</v>
      </c>
      <c r="G105" s="40">
        <v>90</v>
      </c>
      <c r="H105" s="40">
        <v>5</v>
      </c>
      <c r="I105" s="40">
        <v>35</v>
      </c>
      <c r="J105" s="40">
        <v>36</v>
      </c>
      <c r="K105" s="40">
        <v>14</v>
      </c>
      <c r="L105" s="40">
        <v>65</v>
      </c>
      <c r="M105" s="40">
        <v>0</v>
      </c>
      <c r="N105" s="40">
        <v>0</v>
      </c>
      <c r="O105" s="40">
        <v>0</v>
      </c>
      <c r="P105" s="39" t="s">
        <v>29</v>
      </c>
      <c r="Q105" s="39" t="s">
        <v>1220</v>
      </c>
      <c r="R105" s="39" t="s">
        <v>53</v>
      </c>
      <c r="S105" s="39" t="s">
        <v>1221</v>
      </c>
      <c r="T105" s="39" t="s">
        <v>1222</v>
      </c>
      <c r="U105" s="39" t="s">
        <v>46</v>
      </c>
      <c r="V105" s="39" t="s">
        <v>1221</v>
      </c>
      <c r="W105" s="39" t="s">
        <v>29</v>
      </c>
      <c r="X105" s="39" t="s">
        <v>29</v>
      </c>
      <c r="Y105" s="39" t="s">
        <v>1221</v>
      </c>
      <c r="Z105" s="39" t="s">
        <v>196</v>
      </c>
      <c r="AA105" s="39" t="s">
        <v>202</v>
      </c>
      <c r="AB105" s="39" t="s">
        <v>198</v>
      </c>
      <c r="AC105" s="39" t="s">
        <v>1096</v>
      </c>
    </row>
    <row r="106" spans="1:29" s="38" customFormat="1">
      <c r="A106" s="39" t="s">
        <v>1090</v>
      </c>
      <c r="B106" s="39" t="s">
        <v>192</v>
      </c>
      <c r="C106" s="39" t="s">
        <v>211</v>
      </c>
      <c r="D106" s="39" t="s">
        <v>194</v>
      </c>
      <c r="E106" s="40">
        <v>16</v>
      </c>
      <c r="F106" s="40">
        <v>2</v>
      </c>
      <c r="G106" s="40">
        <v>11</v>
      </c>
      <c r="H106" s="40">
        <v>3</v>
      </c>
      <c r="I106" s="40">
        <v>0</v>
      </c>
      <c r="J106" s="40">
        <v>3</v>
      </c>
      <c r="K106" s="40">
        <v>0</v>
      </c>
      <c r="L106" s="40">
        <v>9</v>
      </c>
      <c r="M106" s="40">
        <v>0</v>
      </c>
      <c r="N106" s="40">
        <v>0</v>
      </c>
      <c r="O106" s="40">
        <v>0</v>
      </c>
      <c r="P106" s="39" t="s">
        <v>225</v>
      </c>
      <c r="Q106" s="39" t="s">
        <v>1223</v>
      </c>
      <c r="R106" s="39" t="s">
        <v>184</v>
      </c>
      <c r="S106" s="39" t="s">
        <v>29</v>
      </c>
      <c r="T106" s="39" t="s">
        <v>618</v>
      </c>
      <c r="U106" s="39" t="s">
        <v>29</v>
      </c>
      <c r="V106" s="39" t="s">
        <v>29</v>
      </c>
      <c r="W106" s="39" t="s">
        <v>29</v>
      </c>
      <c r="X106" s="39" t="s">
        <v>29</v>
      </c>
      <c r="Y106" s="39" t="s">
        <v>29</v>
      </c>
      <c r="Z106" s="39" t="s">
        <v>196</v>
      </c>
      <c r="AA106" s="39" t="s">
        <v>213</v>
      </c>
      <c r="AB106" s="39" t="s">
        <v>198</v>
      </c>
      <c r="AC106" s="39" t="s">
        <v>1096</v>
      </c>
    </row>
    <row r="107" spans="1:29" s="38" customFormat="1">
      <c r="A107" s="39" t="s">
        <v>1090</v>
      </c>
      <c r="B107" s="39" t="s">
        <v>192</v>
      </c>
      <c r="C107" s="39" t="s">
        <v>214</v>
      </c>
      <c r="D107" s="39" t="s">
        <v>194</v>
      </c>
      <c r="E107" s="40">
        <v>46</v>
      </c>
      <c r="F107" s="40">
        <v>2</v>
      </c>
      <c r="G107" s="40">
        <v>40</v>
      </c>
      <c r="H107" s="40">
        <v>2</v>
      </c>
      <c r="I107" s="40">
        <v>2</v>
      </c>
      <c r="J107" s="40">
        <v>4</v>
      </c>
      <c r="K107" s="40">
        <v>12</v>
      </c>
      <c r="L107" s="40">
        <v>23</v>
      </c>
      <c r="M107" s="40">
        <v>0</v>
      </c>
      <c r="N107" s="40">
        <v>0</v>
      </c>
      <c r="O107" s="40">
        <v>0</v>
      </c>
      <c r="P107" s="39" t="s">
        <v>215</v>
      </c>
      <c r="Q107" s="39" t="s">
        <v>1048</v>
      </c>
      <c r="R107" s="39" t="s">
        <v>53</v>
      </c>
      <c r="S107" s="39" t="s">
        <v>215</v>
      </c>
      <c r="T107" s="39" t="s">
        <v>543</v>
      </c>
      <c r="U107" s="39" t="s">
        <v>318</v>
      </c>
      <c r="V107" s="39" t="s">
        <v>215</v>
      </c>
      <c r="W107" s="39" t="s">
        <v>29</v>
      </c>
      <c r="X107" s="39" t="s">
        <v>29</v>
      </c>
      <c r="Y107" s="39" t="s">
        <v>215</v>
      </c>
      <c r="Z107" s="39" t="s">
        <v>196</v>
      </c>
      <c r="AA107" s="39" t="s">
        <v>217</v>
      </c>
      <c r="AB107" s="39" t="s">
        <v>198</v>
      </c>
      <c r="AC107" s="39" t="s">
        <v>1096</v>
      </c>
    </row>
    <row r="108" spans="1:29" s="38" customFormat="1">
      <c r="A108" s="39" t="s">
        <v>1090</v>
      </c>
      <c r="B108" s="39" t="s">
        <v>192</v>
      </c>
      <c r="C108" s="39" t="s">
        <v>218</v>
      </c>
      <c r="D108" s="39" t="s">
        <v>194</v>
      </c>
      <c r="E108" s="40">
        <v>94</v>
      </c>
      <c r="F108" s="40">
        <v>2</v>
      </c>
      <c r="G108" s="40">
        <v>82</v>
      </c>
      <c r="H108" s="40">
        <v>4</v>
      </c>
      <c r="I108" s="40">
        <v>6</v>
      </c>
      <c r="J108" s="40">
        <v>8</v>
      </c>
      <c r="K108" s="40">
        <v>25</v>
      </c>
      <c r="L108" s="40">
        <v>50</v>
      </c>
      <c r="M108" s="40">
        <v>0</v>
      </c>
      <c r="N108" s="40">
        <v>0</v>
      </c>
      <c r="O108" s="40">
        <v>0</v>
      </c>
      <c r="P108" s="39" t="s">
        <v>624</v>
      </c>
      <c r="Q108" s="39" t="s">
        <v>1224</v>
      </c>
      <c r="R108" s="39" t="s">
        <v>53</v>
      </c>
      <c r="S108" s="39" t="s">
        <v>55</v>
      </c>
      <c r="T108" s="39" t="s">
        <v>1225</v>
      </c>
      <c r="U108" s="39" t="s">
        <v>31</v>
      </c>
      <c r="V108" s="39" t="s">
        <v>55</v>
      </c>
      <c r="W108" s="39" t="s">
        <v>29</v>
      </c>
      <c r="X108" s="39" t="s">
        <v>29</v>
      </c>
      <c r="Y108" s="39" t="s">
        <v>55</v>
      </c>
      <c r="Z108" s="39" t="s">
        <v>196</v>
      </c>
      <c r="AA108" s="39" t="s">
        <v>219</v>
      </c>
      <c r="AB108" s="39" t="s">
        <v>198</v>
      </c>
      <c r="AC108" s="39" t="s">
        <v>1096</v>
      </c>
    </row>
    <row r="109" spans="1:29" s="38" customFormat="1">
      <c r="A109" s="39" t="s">
        <v>1090</v>
      </c>
      <c r="B109" s="39" t="s">
        <v>192</v>
      </c>
      <c r="C109" s="39" t="s">
        <v>223</v>
      </c>
      <c r="D109" s="39" t="s">
        <v>194</v>
      </c>
      <c r="E109" s="40">
        <v>232</v>
      </c>
      <c r="F109" s="40">
        <v>5</v>
      </c>
      <c r="G109" s="40">
        <v>179</v>
      </c>
      <c r="H109" s="40">
        <v>10</v>
      </c>
      <c r="I109" s="40">
        <v>38</v>
      </c>
      <c r="J109" s="40">
        <v>35</v>
      </c>
      <c r="K109" s="40">
        <v>21</v>
      </c>
      <c r="L109" s="40">
        <v>142</v>
      </c>
      <c r="M109" s="40">
        <v>0</v>
      </c>
      <c r="N109" s="40">
        <v>0</v>
      </c>
      <c r="O109" s="40">
        <v>0</v>
      </c>
      <c r="P109" s="39" t="s">
        <v>1226</v>
      </c>
      <c r="Q109" s="39" t="s">
        <v>1227</v>
      </c>
      <c r="R109" s="39" t="s">
        <v>53</v>
      </c>
      <c r="S109" s="39" t="s">
        <v>1228</v>
      </c>
      <c r="T109" s="39" t="s">
        <v>1229</v>
      </c>
      <c r="U109" s="39" t="s">
        <v>38</v>
      </c>
      <c r="V109" s="39" t="s">
        <v>1228</v>
      </c>
      <c r="W109" s="39" t="s">
        <v>29</v>
      </c>
      <c r="X109" s="39" t="s">
        <v>29</v>
      </c>
      <c r="Y109" s="39" t="s">
        <v>1228</v>
      </c>
      <c r="Z109" s="39" t="s">
        <v>196</v>
      </c>
      <c r="AA109" s="39" t="s">
        <v>227</v>
      </c>
      <c r="AB109" s="39" t="s">
        <v>198</v>
      </c>
      <c r="AC109" s="39" t="s">
        <v>1096</v>
      </c>
    </row>
    <row r="110" spans="1:29" s="38" customFormat="1">
      <c r="A110" s="39" t="s">
        <v>1090</v>
      </c>
      <c r="B110" s="39" t="s">
        <v>192</v>
      </c>
      <c r="C110" s="39" t="s">
        <v>228</v>
      </c>
      <c r="D110" s="39" t="s">
        <v>194</v>
      </c>
      <c r="E110" s="40">
        <v>76</v>
      </c>
      <c r="F110" s="40">
        <v>0</v>
      </c>
      <c r="G110" s="40">
        <v>42</v>
      </c>
      <c r="H110" s="40">
        <v>7</v>
      </c>
      <c r="I110" s="40">
        <v>27</v>
      </c>
      <c r="J110" s="40">
        <v>27</v>
      </c>
      <c r="K110" s="40">
        <v>6</v>
      </c>
      <c r="L110" s="40">
        <v>38</v>
      </c>
      <c r="M110" s="40">
        <v>0</v>
      </c>
      <c r="N110" s="40">
        <v>0</v>
      </c>
      <c r="O110" s="40">
        <v>0</v>
      </c>
      <c r="P110" s="39" t="s">
        <v>29</v>
      </c>
      <c r="Q110" s="39" t="s">
        <v>1230</v>
      </c>
      <c r="R110" s="39" t="s">
        <v>38</v>
      </c>
      <c r="S110" s="39" t="s">
        <v>1231</v>
      </c>
      <c r="T110" s="39" t="s">
        <v>1231</v>
      </c>
      <c r="U110" s="39" t="s">
        <v>82</v>
      </c>
      <c r="V110" s="39" t="s">
        <v>1231</v>
      </c>
      <c r="W110" s="39" t="s">
        <v>29</v>
      </c>
      <c r="X110" s="39" t="s">
        <v>29</v>
      </c>
      <c r="Y110" s="39" t="s">
        <v>1231</v>
      </c>
      <c r="Z110" s="39" t="s">
        <v>196</v>
      </c>
      <c r="AA110" s="39" t="s">
        <v>229</v>
      </c>
      <c r="AB110" s="39" t="s">
        <v>198</v>
      </c>
      <c r="AC110" s="39" t="s">
        <v>1096</v>
      </c>
    </row>
    <row r="111" spans="1:29" s="38" customFormat="1">
      <c r="A111" s="39" t="s">
        <v>1090</v>
      </c>
      <c r="B111" s="39" t="s">
        <v>192</v>
      </c>
      <c r="C111" s="39" t="s">
        <v>230</v>
      </c>
      <c r="D111" s="39" t="s">
        <v>194</v>
      </c>
      <c r="E111" s="40">
        <v>36</v>
      </c>
      <c r="F111" s="40">
        <v>0</v>
      </c>
      <c r="G111" s="40">
        <v>34</v>
      </c>
      <c r="H111" s="40">
        <v>2</v>
      </c>
      <c r="I111" s="40">
        <v>0</v>
      </c>
      <c r="J111" s="40">
        <v>2</v>
      </c>
      <c r="K111" s="40">
        <v>8</v>
      </c>
      <c r="L111" s="40">
        <v>18</v>
      </c>
      <c r="M111" s="40">
        <v>0</v>
      </c>
      <c r="N111" s="40">
        <v>0</v>
      </c>
      <c r="O111" s="40">
        <v>0</v>
      </c>
      <c r="P111" s="39" t="s">
        <v>29</v>
      </c>
      <c r="Q111" s="39" t="s">
        <v>1232</v>
      </c>
      <c r="R111" s="39" t="s">
        <v>40</v>
      </c>
      <c r="S111" s="39" t="s">
        <v>29</v>
      </c>
      <c r="T111" s="39" t="s">
        <v>933</v>
      </c>
      <c r="U111" s="39" t="s">
        <v>147</v>
      </c>
      <c r="V111" s="39" t="s">
        <v>29</v>
      </c>
      <c r="W111" s="39" t="s">
        <v>29</v>
      </c>
      <c r="X111" s="39" t="s">
        <v>29</v>
      </c>
      <c r="Y111" s="39" t="s">
        <v>29</v>
      </c>
      <c r="Z111" s="39" t="s">
        <v>196</v>
      </c>
      <c r="AA111" s="39" t="s">
        <v>232</v>
      </c>
      <c r="AB111" s="39" t="s">
        <v>198</v>
      </c>
      <c r="AC111" s="39" t="s">
        <v>1096</v>
      </c>
    </row>
    <row r="112" spans="1:29" s="38" customFormat="1">
      <c r="A112" s="39" t="s">
        <v>1090</v>
      </c>
      <c r="B112" s="39" t="s">
        <v>192</v>
      </c>
      <c r="C112" s="39" t="s">
        <v>233</v>
      </c>
      <c r="D112" s="39" t="s">
        <v>194</v>
      </c>
      <c r="E112" s="40">
        <v>66</v>
      </c>
      <c r="F112" s="40">
        <v>4</v>
      </c>
      <c r="G112" s="40">
        <v>58</v>
      </c>
      <c r="H112" s="40">
        <v>2</v>
      </c>
      <c r="I112" s="40">
        <v>2</v>
      </c>
      <c r="J112" s="40">
        <v>2</v>
      </c>
      <c r="K112" s="40">
        <v>15</v>
      </c>
      <c r="L112" s="40">
        <v>27</v>
      </c>
      <c r="M112" s="40">
        <v>0</v>
      </c>
      <c r="N112" s="40">
        <v>0</v>
      </c>
      <c r="O112" s="40">
        <v>0</v>
      </c>
      <c r="P112" s="39" t="s">
        <v>946</v>
      </c>
      <c r="Q112" s="39" t="s">
        <v>1233</v>
      </c>
      <c r="R112" s="39" t="s">
        <v>934</v>
      </c>
      <c r="S112" s="39" t="s">
        <v>675</v>
      </c>
      <c r="T112" s="39" t="s">
        <v>675</v>
      </c>
      <c r="U112" s="39" t="s">
        <v>170</v>
      </c>
      <c r="V112" s="39" t="s">
        <v>675</v>
      </c>
      <c r="W112" s="39" t="s">
        <v>29</v>
      </c>
      <c r="X112" s="39" t="s">
        <v>29</v>
      </c>
      <c r="Y112" s="39" t="s">
        <v>675</v>
      </c>
      <c r="Z112" s="39" t="s">
        <v>196</v>
      </c>
      <c r="AA112" s="39" t="s">
        <v>222</v>
      </c>
      <c r="AB112" s="39" t="s">
        <v>198</v>
      </c>
      <c r="AC112" s="39" t="s">
        <v>1096</v>
      </c>
    </row>
    <row r="113" spans="1:29" s="38" customFormat="1">
      <c r="A113" s="39" t="s">
        <v>1090</v>
      </c>
      <c r="B113" s="39" t="s">
        <v>192</v>
      </c>
      <c r="C113" s="39" t="s">
        <v>991</v>
      </c>
      <c r="D113" s="39" t="s">
        <v>194</v>
      </c>
      <c r="E113" s="40">
        <v>40</v>
      </c>
      <c r="F113" s="40">
        <v>0</v>
      </c>
      <c r="G113" s="40">
        <v>34</v>
      </c>
      <c r="H113" s="40">
        <v>2</v>
      </c>
      <c r="I113" s="40">
        <v>4</v>
      </c>
      <c r="J113" s="40">
        <v>6</v>
      </c>
      <c r="K113" s="40">
        <v>7</v>
      </c>
      <c r="L113" s="40">
        <v>22</v>
      </c>
      <c r="M113" s="40">
        <v>0</v>
      </c>
      <c r="N113" s="40">
        <v>0</v>
      </c>
      <c r="O113" s="40">
        <v>0</v>
      </c>
      <c r="P113" s="39" t="s">
        <v>29</v>
      </c>
      <c r="Q113" s="39" t="s">
        <v>974</v>
      </c>
      <c r="R113" s="39" t="s">
        <v>30</v>
      </c>
      <c r="S113" s="39" t="s">
        <v>101</v>
      </c>
      <c r="T113" s="39" t="s">
        <v>173</v>
      </c>
      <c r="U113" s="39" t="s">
        <v>114</v>
      </c>
      <c r="V113" s="39" t="s">
        <v>101</v>
      </c>
      <c r="W113" s="39" t="s">
        <v>29</v>
      </c>
      <c r="X113" s="39" t="s">
        <v>29</v>
      </c>
      <c r="Y113" s="39" t="s">
        <v>101</v>
      </c>
      <c r="Z113" s="39" t="s">
        <v>196</v>
      </c>
      <c r="AA113" s="39" t="s">
        <v>993</v>
      </c>
      <c r="AB113" s="39" t="s">
        <v>198</v>
      </c>
      <c r="AC113" s="39" t="s">
        <v>1096</v>
      </c>
    </row>
    <row r="114" spans="1:29" s="38" customFormat="1">
      <c r="A114" s="39" t="s">
        <v>1090</v>
      </c>
      <c r="B114" s="39" t="s">
        <v>192</v>
      </c>
      <c r="C114" s="39" t="s">
        <v>994</v>
      </c>
      <c r="D114" s="39" t="s">
        <v>194</v>
      </c>
      <c r="E114" s="40">
        <v>118</v>
      </c>
      <c r="F114" s="40">
        <v>1</v>
      </c>
      <c r="G114" s="40">
        <v>96</v>
      </c>
      <c r="H114" s="40">
        <v>6</v>
      </c>
      <c r="I114" s="40">
        <v>15</v>
      </c>
      <c r="J114" s="40">
        <v>16</v>
      </c>
      <c r="K114" s="40">
        <v>8</v>
      </c>
      <c r="L114" s="40">
        <v>76</v>
      </c>
      <c r="M114" s="40">
        <v>0</v>
      </c>
      <c r="N114" s="40">
        <v>0</v>
      </c>
      <c r="O114" s="40">
        <v>0</v>
      </c>
      <c r="P114" s="39" t="s">
        <v>1017</v>
      </c>
      <c r="Q114" s="39" t="s">
        <v>1234</v>
      </c>
      <c r="R114" s="39" t="s">
        <v>30</v>
      </c>
      <c r="S114" s="39" t="s">
        <v>1235</v>
      </c>
      <c r="T114" s="39" t="s">
        <v>1236</v>
      </c>
      <c r="U114" s="39" t="s">
        <v>97</v>
      </c>
      <c r="V114" s="39" t="s">
        <v>1235</v>
      </c>
      <c r="W114" s="39" t="s">
        <v>29</v>
      </c>
      <c r="X114" s="39" t="s">
        <v>29</v>
      </c>
      <c r="Y114" s="39" t="s">
        <v>1235</v>
      </c>
      <c r="Z114" s="39" t="s">
        <v>196</v>
      </c>
      <c r="AA114" s="39" t="s">
        <v>213</v>
      </c>
      <c r="AB114" s="39" t="s">
        <v>198</v>
      </c>
      <c r="AC114" s="39" t="s">
        <v>1096</v>
      </c>
    </row>
    <row r="115" spans="1:29" s="38" customFormat="1">
      <c r="A115" s="39" t="s">
        <v>1090</v>
      </c>
      <c r="B115" s="39" t="s">
        <v>192</v>
      </c>
      <c r="C115" s="39" t="s">
        <v>1237</v>
      </c>
      <c r="D115" s="39" t="s">
        <v>194</v>
      </c>
      <c r="E115" s="40">
        <v>24</v>
      </c>
      <c r="F115" s="40">
        <v>0</v>
      </c>
      <c r="G115" s="40">
        <v>14</v>
      </c>
      <c r="H115" s="40">
        <v>0</v>
      </c>
      <c r="I115" s="40">
        <v>10</v>
      </c>
      <c r="J115" s="40">
        <v>8</v>
      </c>
      <c r="K115" s="40">
        <v>1</v>
      </c>
      <c r="L115" s="40">
        <v>14</v>
      </c>
      <c r="M115" s="40">
        <v>0</v>
      </c>
      <c r="N115" s="40">
        <v>0</v>
      </c>
      <c r="O115" s="40">
        <v>0</v>
      </c>
      <c r="P115" s="39" t="s">
        <v>29</v>
      </c>
      <c r="Q115" s="39" t="s">
        <v>1238</v>
      </c>
      <c r="R115" s="39" t="s">
        <v>29</v>
      </c>
      <c r="S115" s="39" t="s">
        <v>1239</v>
      </c>
      <c r="T115" s="39" t="s">
        <v>110</v>
      </c>
      <c r="U115" s="39" t="s">
        <v>53</v>
      </c>
      <c r="V115" s="39" t="s">
        <v>1239</v>
      </c>
      <c r="W115" s="39" t="s">
        <v>29</v>
      </c>
      <c r="X115" s="39" t="s">
        <v>29</v>
      </c>
      <c r="Y115" s="39" t="s">
        <v>1239</v>
      </c>
      <c r="Z115" s="39" t="s">
        <v>196</v>
      </c>
      <c r="AA115" s="39" t="s">
        <v>1240</v>
      </c>
      <c r="AB115" s="39" t="s">
        <v>198</v>
      </c>
      <c r="AC115" s="39" t="s">
        <v>1096</v>
      </c>
    </row>
    <row r="116" spans="1:29" s="38" customFormat="1">
      <c r="A116" s="41" t="s">
        <v>1077</v>
      </c>
      <c r="E116" s="40">
        <f>SUM(E100:E115)</f>
        <v>3850</v>
      </c>
      <c r="F116" s="40">
        <f t="shared" ref="F116:L116" si="49">SUM(F100:F115)</f>
        <v>26</v>
      </c>
      <c r="G116" s="40">
        <f t="shared" si="49"/>
        <v>3147</v>
      </c>
      <c r="H116" s="40">
        <f t="shared" si="49"/>
        <v>303</v>
      </c>
      <c r="I116" s="40">
        <f t="shared" si="49"/>
        <v>374</v>
      </c>
      <c r="J116" s="40">
        <f t="shared" si="49"/>
        <v>592</v>
      </c>
      <c r="K116" s="40">
        <f t="shared" si="49"/>
        <v>1002</v>
      </c>
      <c r="L116" s="40">
        <f t="shared" si="49"/>
        <v>1608</v>
      </c>
      <c r="M116" s="19">
        <f>F116/E116</f>
        <v>6.7532467532467532E-3</v>
      </c>
      <c r="N116" s="20">
        <f>G116/E116</f>
        <v>0.81740259740259735</v>
      </c>
      <c r="O116" s="20">
        <f>H116/E116</f>
        <v>7.8701298701298703E-2</v>
      </c>
      <c r="P116" s="20">
        <f>I116/E116</f>
        <v>9.7142857142857142E-2</v>
      </c>
      <c r="Q116" s="20">
        <f>J116/E116</f>
        <v>0.15376623376623377</v>
      </c>
      <c r="R116" s="20">
        <f>K116/E116</f>
        <v>0.26025974025974025</v>
      </c>
      <c r="S116" s="20">
        <f>L116/E116</f>
        <v>0.41766233766233768</v>
      </c>
    </row>
    <row r="117" spans="1:29">
      <c r="E117" t="s">
        <v>794</v>
      </c>
      <c r="F117" t="s">
        <v>795</v>
      </c>
      <c r="G117" t="s">
        <v>796</v>
      </c>
      <c r="N117" s="46" t="s">
        <v>797</v>
      </c>
      <c r="O117" s="46"/>
      <c r="P117" s="46"/>
      <c r="Q117" s="46" t="s">
        <v>798</v>
      </c>
      <c r="R117" s="46"/>
      <c r="S117" s="46"/>
    </row>
    <row r="118" spans="1:29">
      <c r="D118" t="s">
        <v>799</v>
      </c>
      <c r="E118" s="21">
        <f>N116</f>
        <v>0.81740259740259735</v>
      </c>
      <c r="F118" s="21">
        <f t="shared" ref="F118:G118" si="50">O116</f>
        <v>7.8701298701298703E-2</v>
      </c>
      <c r="G118" s="21">
        <f t="shared" si="50"/>
        <v>9.7142857142857142E-2</v>
      </c>
      <c r="N118" t="s">
        <v>794</v>
      </c>
      <c r="O118" t="s">
        <v>795</v>
      </c>
      <c r="P118" t="s">
        <v>796</v>
      </c>
      <c r="Q118" t="s">
        <v>794</v>
      </c>
      <c r="R118" t="s">
        <v>795</v>
      </c>
      <c r="S118" t="s">
        <v>796</v>
      </c>
    </row>
    <row r="119" spans="1:29">
      <c r="D119" t="s">
        <v>800</v>
      </c>
      <c r="E119" s="21">
        <f>Q116</f>
        <v>0.15376623376623377</v>
      </c>
      <c r="F119" s="21">
        <f t="shared" ref="F119:G119" si="51">R116</f>
        <v>0.26025974025974025</v>
      </c>
      <c r="G119" s="21">
        <f t="shared" si="51"/>
        <v>0.41766233766233768</v>
      </c>
      <c r="M119">
        <v>2019</v>
      </c>
      <c r="N119" s="20">
        <f t="shared" ref="N119:S119" si="52">N13</f>
        <v>0.74501876985272886</v>
      </c>
      <c r="O119" s="20">
        <f t="shared" si="52"/>
        <v>0.12994513427663876</v>
      </c>
      <c r="P119" s="20">
        <f t="shared" si="52"/>
        <v>0.1143517181634421</v>
      </c>
      <c r="Q119" s="20">
        <f t="shared" si="52"/>
        <v>0.1978053710655501</v>
      </c>
      <c r="R119" s="20">
        <f t="shared" si="52"/>
        <v>0.25498123014727114</v>
      </c>
      <c r="S119" s="20">
        <f t="shared" si="52"/>
        <v>0.39763211088651457</v>
      </c>
    </row>
    <row r="120" spans="1:29">
      <c r="M120">
        <v>2020</v>
      </c>
      <c r="N120" s="20">
        <f t="shared" ref="N120:S120" si="53">N26</f>
        <v>0.74935251798561153</v>
      </c>
      <c r="O120" s="20">
        <f t="shared" si="53"/>
        <v>0.12316546762589928</v>
      </c>
      <c r="P120" s="20">
        <f t="shared" si="53"/>
        <v>0.10964028776978417</v>
      </c>
      <c r="Q120" s="20">
        <f t="shared" si="53"/>
        <v>0.19338129496402878</v>
      </c>
      <c r="R120" s="20">
        <f t="shared" si="53"/>
        <v>0.25841726618705035</v>
      </c>
      <c r="S120" s="20">
        <f t="shared" si="53"/>
        <v>0.4046043165467626</v>
      </c>
    </row>
    <row r="121" spans="1:29">
      <c r="M121">
        <v>2021</v>
      </c>
      <c r="N121" s="20">
        <f t="shared" ref="N121:S121" si="54">N39</f>
        <v>0.76264250219234142</v>
      </c>
      <c r="O121" s="20">
        <f t="shared" si="54"/>
        <v>0.11780181233557439</v>
      </c>
      <c r="P121" s="20">
        <f t="shared" si="54"/>
        <v>0.10230926629640456</v>
      </c>
      <c r="Q121" s="20">
        <f t="shared" si="54"/>
        <v>0.1873721134171295</v>
      </c>
      <c r="R121" s="20">
        <f t="shared" si="54"/>
        <v>0.24729611224788073</v>
      </c>
      <c r="S121" s="20">
        <f t="shared" si="54"/>
        <v>0.40339082139725224</v>
      </c>
    </row>
    <row r="122" spans="1:29">
      <c r="M122">
        <v>2022</v>
      </c>
      <c r="N122" s="20">
        <f t="shared" ref="N122:S122" si="55">N52</f>
        <v>0.79343794579172611</v>
      </c>
      <c r="O122" s="20">
        <f t="shared" si="55"/>
        <v>0.10099857346647646</v>
      </c>
      <c r="P122" s="20">
        <f t="shared" si="55"/>
        <v>9.700427960057062E-2</v>
      </c>
      <c r="Q122" s="20">
        <f t="shared" si="55"/>
        <v>0.17004279600570613</v>
      </c>
      <c r="R122" s="20">
        <f t="shared" si="55"/>
        <v>0.24878744650499288</v>
      </c>
      <c r="S122" s="20">
        <f t="shared" si="55"/>
        <v>0.42453637660485022</v>
      </c>
    </row>
    <row r="123" spans="1:29">
      <c r="M123">
        <v>2023</v>
      </c>
      <c r="N123" s="20">
        <f t="shared" ref="N123:S123" si="56">N66</f>
        <v>0.80082191780821921</v>
      </c>
      <c r="O123" s="20">
        <f t="shared" si="56"/>
        <v>9.780821917808219E-2</v>
      </c>
      <c r="P123" s="20">
        <f t="shared" si="56"/>
        <v>9.5068493150684927E-2</v>
      </c>
      <c r="Q123" s="20">
        <f t="shared" si="56"/>
        <v>0.16438356164383561</v>
      </c>
      <c r="R123" s="20">
        <f t="shared" si="56"/>
        <v>0.24547945205479452</v>
      </c>
      <c r="S123" s="20">
        <f t="shared" si="56"/>
        <v>0.43589041095890413</v>
      </c>
    </row>
    <row r="124" spans="1:29">
      <c r="M124">
        <v>2024</v>
      </c>
      <c r="N124" s="21">
        <f t="shared" ref="N124:S124" si="57">N81</f>
        <v>0.81383409889219127</v>
      </c>
      <c r="O124" s="21">
        <f t="shared" si="57"/>
        <v>8.7814104296136175E-2</v>
      </c>
      <c r="P124" s="21">
        <f t="shared" si="57"/>
        <v>9.4839232639827076E-2</v>
      </c>
      <c r="Q124" s="21">
        <f t="shared" si="57"/>
        <v>0.15698459875709267</v>
      </c>
      <c r="R124" s="21">
        <f t="shared" si="57"/>
        <v>0.26074034044852745</v>
      </c>
      <c r="S124" s="21">
        <f t="shared" si="57"/>
        <v>0.42042691164550122</v>
      </c>
    </row>
    <row r="125" spans="1:29">
      <c r="M125">
        <v>2025</v>
      </c>
      <c r="N125" s="21">
        <v>0.80530740935365208</v>
      </c>
      <c r="O125" s="21">
        <v>9.3536521282186022E-2</v>
      </c>
      <c r="P125" s="21">
        <v>9.590120861797162E-2</v>
      </c>
      <c r="Q125" s="21">
        <v>0.16237519705727799</v>
      </c>
      <c r="R125" s="21">
        <v>0.26090383604834472</v>
      </c>
      <c r="S125" s="21">
        <v>0.41145559642669471</v>
      </c>
    </row>
    <row r="126" spans="1:29">
      <c r="M126">
        <v>2026</v>
      </c>
      <c r="N126" s="21">
        <f>N116</f>
        <v>0.81740259740259735</v>
      </c>
      <c r="O126" s="21">
        <f t="shared" ref="O126:S126" si="58">O116</f>
        <v>7.8701298701298703E-2</v>
      </c>
      <c r="P126" s="21">
        <f t="shared" si="58"/>
        <v>9.7142857142857142E-2</v>
      </c>
      <c r="Q126" s="21">
        <f t="shared" si="58"/>
        <v>0.15376623376623377</v>
      </c>
      <c r="R126" s="21">
        <f t="shared" si="58"/>
        <v>0.26025974025974025</v>
      </c>
      <c r="S126" s="21">
        <f t="shared" si="58"/>
        <v>0.41766233766233768</v>
      </c>
    </row>
  </sheetData>
  <mergeCells count="2">
    <mergeCell ref="N117:P117"/>
    <mergeCell ref="Q117:S11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AEAB-0996-4434-A53D-B128D7EB7F26}">
  <dimension ref="A1:AC44"/>
  <sheetViews>
    <sheetView tabSelected="1" topLeftCell="Q7" zoomScale="85" zoomScaleNormal="85" workbookViewId="0">
      <selection activeCell="AB60" sqref="AB60"/>
    </sheetView>
  </sheetViews>
  <sheetFormatPr defaultColWidth="9.140625" defaultRowHeight="12.75"/>
  <cols>
    <col min="1" max="19" width="9.140625" customWidth="1"/>
    <col min="20" max="22" width="0" hidden="1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11" customFormat="1">
      <c r="A2" s="7" t="s">
        <v>784</v>
      </c>
      <c r="B2" s="7" t="s">
        <v>244</v>
      </c>
      <c r="C2" s="7" t="s">
        <v>245</v>
      </c>
      <c r="D2" s="7" t="s">
        <v>246</v>
      </c>
      <c r="E2" s="8">
        <v>245</v>
      </c>
      <c r="F2" s="8">
        <v>1</v>
      </c>
      <c r="G2" s="8">
        <v>214</v>
      </c>
      <c r="H2" s="8">
        <v>22</v>
      </c>
      <c r="I2" s="8">
        <v>8</v>
      </c>
      <c r="J2" s="8">
        <v>25</v>
      </c>
      <c r="K2" s="8">
        <v>94</v>
      </c>
      <c r="L2" s="8">
        <v>63</v>
      </c>
      <c r="M2" s="19">
        <f t="shared" ref="M2:M19" si="0">F2/E2</f>
        <v>4.0816326530612249E-3</v>
      </c>
      <c r="N2" s="20">
        <f t="shared" ref="N2:N19" si="1">G2/E2</f>
        <v>0.87346938775510208</v>
      </c>
      <c r="O2" s="20">
        <f t="shared" ref="O2:O19" si="2">H2/E2</f>
        <v>8.9795918367346933E-2</v>
      </c>
      <c r="P2" s="20">
        <f t="shared" ref="P2:P19" si="3">I2/E2</f>
        <v>3.2653061224489799E-2</v>
      </c>
      <c r="Q2" s="20">
        <f t="shared" ref="Q2:Q19" si="4">J2/E2</f>
        <v>0.10204081632653061</v>
      </c>
      <c r="R2" s="20">
        <f t="shared" ref="R2:R19" si="5">K2/E2</f>
        <v>0.3836734693877551</v>
      </c>
      <c r="S2" s="20">
        <f t="shared" ref="S2:S19" si="6">L2/E2</f>
        <v>0.25714285714285712</v>
      </c>
      <c r="T2" s="10">
        <v>10.199999999999999</v>
      </c>
      <c r="U2" s="10">
        <v>38</v>
      </c>
      <c r="V2" s="10">
        <v>3.27</v>
      </c>
      <c r="W2" s="7" t="s">
        <v>248</v>
      </c>
      <c r="X2" s="7" t="s">
        <v>249</v>
      </c>
      <c r="Y2" s="7" t="s">
        <v>250</v>
      </c>
      <c r="Z2" s="7" t="s">
        <v>785</v>
      </c>
    </row>
    <row r="3" spans="1:26" s="11" customFormat="1">
      <c r="A3" s="7" t="s">
        <v>784</v>
      </c>
      <c r="B3" s="7" t="s">
        <v>244</v>
      </c>
      <c r="C3" s="7" t="s">
        <v>774</v>
      </c>
      <c r="D3" s="7" t="s">
        <v>246</v>
      </c>
      <c r="E3" s="8">
        <v>8</v>
      </c>
      <c r="F3" s="8">
        <v>1</v>
      </c>
      <c r="G3" s="8">
        <v>6</v>
      </c>
      <c r="H3" s="8">
        <v>1</v>
      </c>
      <c r="I3" s="8">
        <v>0</v>
      </c>
      <c r="J3" s="8">
        <v>1</v>
      </c>
      <c r="K3" s="8">
        <v>1</v>
      </c>
      <c r="L3" s="8">
        <v>3</v>
      </c>
      <c r="M3" s="19">
        <f t="shared" si="0"/>
        <v>0.125</v>
      </c>
      <c r="N3" s="20">
        <f t="shared" si="1"/>
        <v>0.75</v>
      </c>
      <c r="O3" s="20">
        <f t="shared" si="2"/>
        <v>0.125</v>
      </c>
      <c r="P3" s="20">
        <f t="shared" si="3"/>
        <v>0</v>
      </c>
      <c r="Q3" s="20">
        <f t="shared" si="4"/>
        <v>0.125</v>
      </c>
      <c r="R3" s="20">
        <f t="shared" si="5"/>
        <v>0.125</v>
      </c>
      <c r="S3" s="20">
        <f t="shared" si="6"/>
        <v>0.375</v>
      </c>
      <c r="T3" s="10">
        <v>12.5</v>
      </c>
      <c r="U3" s="10">
        <v>13</v>
      </c>
      <c r="V3" s="10">
        <v>0</v>
      </c>
      <c r="W3" s="7" t="s">
        <v>248</v>
      </c>
      <c r="X3" s="7" t="s">
        <v>253</v>
      </c>
      <c r="Y3" s="7" t="s">
        <v>250</v>
      </c>
      <c r="Z3" s="7" t="s">
        <v>785</v>
      </c>
    </row>
    <row r="4" spans="1:26" s="25" customFormat="1">
      <c r="A4" s="23" t="s">
        <v>784</v>
      </c>
      <c r="B4" s="23" t="s">
        <v>244</v>
      </c>
      <c r="C4" s="23" t="s">
        <v>251</v>
      </c>
      <c r="D4" s="23" t="s">
        <v>246</v>
      </c>
      <c r="E4" s="24">
        <v>29</v>
      </c>
      <c r="F4" s="24">
        <v>2</v>
      </c>
      <c r="G4" s="24">
        <v>25</v>
      </c>
      <c r="H4" s="24">
        <v>2</v>
      </c>
      <c r="I4" s="24">
        <v>0</v>
      </c>
      <c r="J4" s="24">
        <v>1</v>
      </c>
      <c r="K4" s="24">
        <v>3</v>
      </c>
      <c r="L4" s="24">
        <v>17</v>
      </c>
      <c r="M4" s="19">
        <f t="shared" si="0"/>
        <v>6.8965517241379309E-2</v>
      </c>
      <c r="N4" s="20">
        <f t="shared" si="1"/>
        <v>0.86206896551724133</v>
      </c>
      <c r="O4" s="20">
        <f t="shared" si="2"/>
        <v>6.8965517241379309E-2</v>
      </c>
      <c r="P4" s="20">
        <f t="shared" si="3"/>
        <v>0</v>
      </c>
      <c r="Q4" s="20">
        <f t="shared" si="4"/>
        <v>3.4482758620689655E-2</v>
      </c>
      <c r="R4" s="20">
        <f t="shared" si="5"/>
        <v>0.10344827586206896</v>
      </c>
      <c r="S4" s="20">
        <f t="shared" si="6"/>
        <v>0.58620689655172409</v>
      </c>
      <c r="T4" s="10">
        <v>3.45</v>
      </c>
      <c r="U4" s="10">
        <v>10</v>
      </c>
      <c r="V4" s="10">
        <v>0</v>
      </c>
      <c r="W4" s="23" t="s">
        <v>248</v>
      </c>
      <c r="X4" s="23" t="s">
        <v>253</v>
      </c>
      <c r="Y4" s="23" t="s">
        <v>250</v>
      </c>
      <c r="Z4" s="23" t="s">
        <v>785</v>
      </c>
    </row>
    <row r="5" spans="1:26">
      <c r="A5">
        <v>2019</v>
      </c>
      <c r="B5" t="s">
        <v>783</v>
      </c>
      <c r="E5">
        <f>SUM(E2:E4)</f>
        <v>282</v>
      </c>
      <c r="F5">
        <f t="shared" ref="F5:L5" si="7">SUM(F2:F4)</f>
        <v>4</v>
      </c>
      <c r="G5">
        <f t="shared" si="7"/>
        <v>245</v>
      </c>
      <c r="H5">
        <f t="shared" si="7"/>
        <v>25</v>
      </c>
      <c r="I5">
        <f t="shared" si="7"/>
        <v>8</v>
      </c>
      <c r="J5">
        <f t="shared" si="7"/>
        <v>27</v>
      </c>
      <c r="K5">
        <f t="shared" si="7"/>
        <v>98</v>
      </c>
      <c r="L5">
        <f t="shared" si="7"/>
        <v>83</v>
      </c>
      <c r="M5" s="19">
        <f>F5/E5</f>
        <v>1.4184397163120567E-2</v>
      </c>
      <c r="N5" s="20">
        <f>G5/E5</f>
        <v>0.86879432624113473</v>
      </c>
      <c r="O5" s="20">
        <f>H5/E5</f>
        <v>8.8652482269503549E-2</v>
      </c>
      <c r="P5" s="20">
        <f>I5/E5</f>
        <v>2.8368794326241134E-2</v>
      </c>
      <c r="Q5" s="20">
        <f>J5/E5</f>
        <v>9.5744680851063829E-2</v>
      </c>
      <c r="R5" s="20">
        <f>K5/E5</f>
        <v>0.3475177304964539</v>
      </c>
      <c r="S5" s="20">
        <f>L5/E5</f>
        <v>0.29432624113475175</v>
      </c>
    </row>
    <row r="6" spans="1:26" s="13" customFormat="1" ht="5.2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>
      <c r="A7" s="14" t="s">
        <v>767</v>
      </c>
      <c r="B7" s="14" t="s">
        <v>244</v>
      </c>
      <c r="C7" s="14" t="s">
        <v>245</v>
      </c>
      <c r="D7" s="14" t="s">
        <v>246</v>
      </c>
      <c r="E7" s="8">
        <v>262</v>
      </c>
      <c r="F7" s="8">
        <v>0</v>
      </c>
      <c r="G7" s="8">
        <v>231</v>
      </c>
      <c r="H7" s="8">
        <v>23</v>
      </c>
      <c r="I7" s="8">
        <v>8</v>
      </c>
      <c r="J7" s="8">
        <v>25</v>
      </c>
      <c r="K7" s="8">
        <v>98</v>
      </c>
      <c r="L7" s="8">
        <v>81</v>
      </c>
      <c r="M7" s="19">
        <f t="shared" si="0"/>
        <v>0</v>
      </c>
      <c r="N7" s="20">
        <f t="shared" si="1"/>
        <v>0.88167938931297707</v>
      </c>
      <c r="O7" s="20">
        <f t="shared" si="2"/>
        <v>8.7786259541984726E-2</v>
      </c>
      <c r="P7" s="20">
        <f t="shared" si="3"/>
        <v>3.0534351145038167E-2</v>
      </c>
      <c r="Q7" s="20">
        <f t="shared" si="4"/>
        <v>9.5419847328244281E-2</v>
      </c>
      <c r="R7" s="20">
        <f t="shared" si="5"/>
        <v>0.37404580152671757</v>
      </c>
      <c r="S7" s="20">
        <f t="shared" si="6"/>
        <v>0.30916030534351147</v>
      </c>
      <c r="T7" s="14" t="s">
        <v>810</v>
      </c>
      <c r="U7" s="14" t="s">
        <v>83</v>
      </c>
      <c r="V7" s="14" t="s">
        <v>811</v>
      </c>
      <c r="W7" s="14" t="s">
        <v>248</v>
      </c>
      <c r="X7" s="14" t="s">
        <v>249</v>
      </c>
      <c r="Y7" s="14" t="s">
        <v>250</v>
      </c>
      <c r="Z7" s="14" t="s">
        <v>786</v>
      </c>
    </row>
    <row r="8" spans="1:26" s="11" customFormat="1">
      <c r="A8" s="14" t="s">
        <v>767</v>
      </c>
      <c r="B8" s="14" t="s">
        <v>244</v>
      </c>
      <c r="C8" s="14" t="s">
        <v>251</v>
      </c>
      <c r="D8" s="14" t="s">
        <v>246</v>
      </c>
      <c r="E8" s="8">
        <v>39</v>
      </c>
      <c r="F8" s="8">
        <v>2</v>
      </c>
      <c r="G8" s="8">
        <v>34</v>
      </c>
      <c r="H8" s="8">
        <v>3</v>
      </c>
      <c r="I8" s="8">
        <v>0</v>
      </c>
      <c r="J8" s="8">
        <v>2</v>
      </c>
      <c r="K8" s="8">
        <v>5</v>
      </c>
      <c r="L8" s="8">
        <v>24</v>
      </c>
      <c r="M8" s="19">
        <f t="shared" si="0"/>
        <v>5.128205128205128E-2</v>
      </c>
      <c r="N8" s="20">
        <f t="shared" si="1"/>
        <v>0.87179487179487181</v>
      </c>
      <c r="O8" s="20">
        <f t="shared" si="2"/>
        <v>7.6923076923076927E-2</v>
      </c>
      <c r="P8" s="20">
        <f t="shared" si="3"/>
        <v>0</v>
      </c>
      <c r="Q8" s="20">
        <f t="shared" si="4"/>
        <v>5.128205128205128E-2</v>
      </c>
      <c r="R8" s="20">
        <f t="shared" si="5"/>
        <v>0.12820512820512819</v>
      </c>
      <c r="S8" s="20">
        <f t="shared" si="6"/>
        <v>0.61538461538461542</v>
      </c>
      <c r="T8" s="14" t="s">
        <v>723</v>
      </c>
      <c r="U8" s="14" t="s">
        <v>72</v>
      </c>
      <c r="V8" s="14" t="s">
        <v>29</v>
      </c>
      <c r="W8" s="14" t="s">
        <v>248</v>
      </c>
      <c r="X8" s="14" t="s">
        <v>253</v>
      </c>
      <c r="Y8" s="14" t="s">
        <v>250</v>
      </c>
      <c r="Z8" s="14" t="s">
        <v>786</v>
      </c>
    </row>
    <row r="9" spans="1:26">
      <c r="A9">
        <v>2020</v>
      </c>
      <c r="B9" t="s">
        <v>783</v>
      </c>
      <c r="E9">
        <f t="shared" ref="E9:L9" si="8">SUM(E6:E8)</f>
        <v>301</v>
      </c>
      <c r="F9">
        <f t="shared" si="8"/>
        <v>2</v>
      </c>
      <c r="G9">
        <f t="shared" si="8"/>
        <v>265</v>
      </c>
      <c r="H9">
        <f t="shared" si="8"/>
        <v>26</v>
      </c>
      <c r="I9">
        <f t="shared" si="8"/>
        <v>8</v>
      </c>
      <c r="J9">
        <f t="shared" si="8"/>
        <v>27</v>
      </c>
      <c r="K9">
        <f t="shared" si="8"/>
        <v>103</v>
      </c>
      <c r="L9">
        <f t="shared" si="8"/>
        <v>105</v>
      </c>
      <c r="M9" s="19">
        <f t="shared" si="0"/>
        <v>6.6445182724252493E-3</v>
      </c>
      <c r="N9" s="20">
        <f t="shared" si="1"/>
        <v>0.88039867109634551</v>
      </c>
      <c r="O9" s="20">
        <f t="shared" si="2"/>
        <v>8.6378737541528236E-2</v>
      </c>
      <c r="P9" s="20">
        <f t="shared" si="3"/>
        <v>2.6578073089700997E-2</v>
      </c>
      <c r="Q9" s="20">
        <f t="shared" si="4"/>
        <v>8.9700996677740868E-2</v>
      </c>
      <c r="R9" s="20">
        <f t="shared" si="5"/>
        <v>0.34219269102990035</v>
      </c>
      <c r="S9" s="20">
        <f t="shared" si="6"/>
        <v>0.34883720930232559</v>
      </c>
    </row>
    <row r="10" spans="1:26" s="13" customFormat="1" ht="5.2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>
      <c r="A11" s="14" t="s">
        <v>738</v>
      </c>
      <c r="B11" s="14" t="s">
        <v>244</v>
      </c>
      <c r="C11" s="14" t="s">
        <v>245</v>
      </c>
      <c r="D11" s="16" t="s">
        <v>246</v>
      </c>
      <c r="E11" s="8">
        <v>296</v>
      </c>
      <c r="F11" s="8">
        <v>3</v>
      </c>
      <c r="G11" s="8">
        <v>255</v>
      </c>
      <c r="H11" s="8">
        <v>22</v>
      </c>
      <c r="I11" s="8">
        <v>16</v>
      </c>
      <c r="J11" s="8">
        <v>33</v>
      </c>
      <c r="K11" s="8">
        <v>114</v>
      </c>
      <c r="L11" s="8">
        <v>86</v>
      </c>
      <c r="M11" s="19">
        <f t="shared" si="0"/>
        <v>1.0135135135135136E-2</v>
      </c>
      <c r="N11" s="20">
        <f t="shared" si="1"/>
        <v>0.86148648648648651</v>
      </c>
      <c r="O11" s="20">
        <f t="shared" si="2"/>
        <v>7.4324324324324328E-2</v>
      </c>
      <c r="P11" s="20">
        <f t="shared" si="3"/>
        <v>5.4054054054054057E-2</v>
      </c>
      <c r="Q11" s="20">
        <f t="shared" si="4"/>
        <v>0.11148648648648649</v>
      </c>
      <c r="R11" s="20">
        <f t="shared" si="5"/>
        <v>0.38513513513513514</v>
      </c>
      <c r="S11" s="20">
        <f t="shared" si="6"/>
        <v>0.29054054054054052</v>
      </c>
      <c r="T11" s="14" t="s">
        <v>812</v>
      </c>
      <c r="U11" s="14" t="s">
        <v>298</v>
      </c>
      <c r="V11" s="14" t="s">
        <v>529</v>
      </c>
      <c r="W11" s="14" t="s">
        <v>248</v>
      </c>
      <c r="X11" s="14" t="s">
        <v>249</v>
      </c>
      <c r="Y11" s="14" t="s">
        <v>250</v>
      </c>
      <c r="Z11" s="14" t="s">
        <v>789</v>
      </c>
    </row>
    <row r="12" spans="1:26" s="11" customFormat="1">
      <c r="A12" s="14" t="s">
        <v>738</v>
      </c>
      <c r="B12" s="14" t="s">
        <v>244</v>
      </c>
      <c r="C12" s="14" t="s">
        <v>251</v>
      </c>
      <c r="D12" s="16" t="s">
        <v>246</v>
      </c>
      <c r="E12" s="8">
        <v>39</v>
      </c>
      <c r="F12" s="8">
        <v>1</v>
      </c>
      <c r="G12" s="8">
        <v>37</v>
      </c>
      <c r="H12" s="8">
        <v>1</v>
      </c>
      <c r="I12" s="8">
        <v>0</v>
      </c>
      <c r="J12" s="8">
        <v>1</v>
      </c>
      <c r="K12" s="8">
        <v>15</v>
      </c>
      <c r="L12" s="8">
        <v>15</v>
      </c>
      <c r="M12" s="19">
        <f t="shared" si="0"/>
        <v>2.564102564102564E-2</v>
      </c>
      <c r="N12" s="20">
        <f t="shared" si="1"/>
        <v>0.94871794871794868</v>
      </c>
      <c r="O12" s="20">
        <f t="shared" si="2"/>
        <v>2.564102564102564E-2</v>
      </c>
      <c r="P12" s="20">
        <f t="shared" si="3"/>
        <v>0</v>
      </c>
      <c r="Q12" s="20">
        <f t="shared" si="4"/>
        <v>2.564102564102564E-2</v>
      </c>
      <c r="R12" s="20">
        <f t="shared" si="5"/>
        <v>0.38461538461538464</v>
      </c>
      <c r="S12" s="20">
        <f t="shared" si="6"/>
        <v>0.38461538461538464</v>
      </c>
      <c r="T12" s="14" t="s">
        <v>242</v>
      </c>
      <c r="U12" s="14" t="s">
        <v>56</v>
      </c>
      <c r="V12" s="14" t="s">
        <v>29</v>
      </c>
      <c r="W12" s="14" t="s">
        <v>248</v>
      </c>
      <c r="X12" s="14" t="s">
        <v>253</v>
      </c>
      <c r="Y12" s="14" t="s">
        <v>250</v>
      </c>
      <c r="Z12" s="14" t="s">
        <v>789</v>
      </c>
    </row>
    <row r="13" spans="1:26">
      <c r="A13">
        <v>2021</v>
      </c>
      <c r="B13" t="s">
        <v>783</v>
      </c>
      <c r="E13">
        <f t="shared" ref="E13:L13" si="9">SUM(E10:E12)</f>
        <v>335</v>
      </c>
      <c r="F13">
        <f t="shared" si="9"/>
        <v>4</v>
      </c>
      <c r="G13">
        <f t="shared" si="9"/>
        <v>292</v>
      </c>
      <c r="H13">
        <f t="shared" si="9"/>
        <v>23</v>
      </c>
      <c r="I13">
        <f t="shared" si="9"/>
        <v>16</v>
      </c>
      <c r="J13">
        <f t="shared" si="9"/>
        <v>34</v>
      </c>
      <c r="K13">
        <f t="shared" si="9"/>
        <v>129</v>
      </c>
      <c r="L13">
        <f t="shared" si="9"/>
        <v>101</v>
      </c>
      <c r="M13" s="19">
        <f t="shared" si="0"/>
        <v>1.1940298507462687E-2</v>
      </c>
      <c r="N13" s="20">
        <f t="shared" si="1"/>
        <v>0.87164179104477613</v>
      </c>
      <c r="O13" s="20">
        <f t="shared" si="2"/>
        <v>6.8656716417910449E-2</v>
      </c>
      <c r="P13" s="20">
        <f t="shared" si="3"/>
        <v>4.7761194029850747E-2</v>
      </c>
      <c r="Q13" s="20">
        <f t="shared" si="4"/>
        <v>0.10149253731343283</v>
      </c>
      <c r="R13" s="20">
        <f t="shared" si="5"/>
        <v>0.38507462686567162</v>
      </c>
      <c r="S13" s="20">
        <f t="shared" si="6"/>
        <v>0.30149253731343284</v>
      </c>
    </row>
    <row r="14" spans="1:26" s="13" customFormat="1" ht="5.2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A15" s="14" t="s">
        <v>714</v>
      </c>
      <c r="B15" s="14" t="s">
        <v>244</v>
      </c>
      <c r="C15" s="14" t="s">
        <v>245</v>
      </c>
      <c r="D15" s="14" t="s">
        <v>246</v>
      </c>
      <c r="E15" s="8">
        <v>280</v>
      </c>
      <c r="F15" s="8">
        <v>1</v>
      </c>
      <c r="G15" s="8">
        <v>251</v>
      </c>
      <c r="H15" s="8">
        <v>17</v>
      </c>
      <c r="I15" s="8">
        <v>11</v>
      </c>
      <c r="J15" s="8">
        <v>23</v>
      </c>
      <c r="K15" s="8">
        <v>92</v>
      </c>
      <c r="L15" s="8">
        <v>99</v>
      </c>
      <c r="M15" s="19">
        <f t="shared" si="0"/>
        <v>3.5714285714285713E-3</v>
      </c>
      <c r="N15" s="20">
        <f t="shared" si="1"/>
        <v>0.89642857142857146</v>
      </c>
      <c r="O15" s="20">
        <f t="shared" si="2"/>
        <v>6.0714285714285714E-2</v>
      </c>
      <c r="P15" s="20">
        <f t="shared" si="3"/>
        <v>3.9285714285714285E-2</v>
      </c>
      <c r="Q15" s="20">
        <f t="shared" si="4"/>
        <v>8.2142857142857142E-2</v>
      </c>
      <c r="R15" s="20">
        <f t="shared" si="5"/>
        <v>0.32857142857142857</v>
      </c>
      <c r="S15" s="20">
        <f t="shared" si="6"/>
        <v>0.35357142857142859</v>
      </c>
      <c r="T15" s="27">
        <f>J15/E15</f>
        <v>8.2142857142857142E-2</v>
      </c>
      <c r="U15" s="27">
        <f>K15/E15</f>
        <v>0.32857142857142857</v>
      </c>
      <c r="V15" s="27">
        <f>L15/E15</f>
        <v>0.35357142857142859</v>
      </c>
      <c r="W15" s="14" t="s">
        <v>248</v>
      </c>
      <c r="X15" s="14" t="s">
        <v>249</v>
      </c>
      <c r="Y15" s="14" t="s">
        <v>250</v>
      </c>
      <c r="Z15" s="14" t="s">
        <v>813</v>
      </c>
    </row>
    <row r="16" spans="1:26">
      <c r="A16" s="14" t="s">
        <v>714</v>
      </c>
      <c r="B16" s="14" t="s">
        <v>244</v>
      </c>
      <c r="C16" s="14" t="s">
        <v>251</v>
      </c>
      <c r="D16" s="14" t="s">
        <v>246</v>
      </c>
      <c r="E16" s="8">
        <v>65</v>
      </c>
      <c r="F16" s="8">
        <v>1</v>
      </c>
      <c r="G16" s="8">
        <v>61</v>
      </c>
      <c r="H16" s="8">
        <v>1</v>
      </c>
      <c r="I16" s="8">
        <v>2</v>
      </c>
      <c r="J16" s="8">
        <v>3</v>
      </c>
      <c r="K16" s="8">
        <v>14</v>
      </c>
      <c r="L16" s="8">
        <v>35</v>
      </c>
      <c r="M16" s="19">
        <f t="shared" si="0"/>
        <v>1.5384615384615385E-2</v>
      </c>
      <c r="N16" s="20">
        <f t="shared" si="1"/>
        <v>0.93846153846153846</v>
      </c>
      <c r="O16" s="20">
        <f t="shared" si="2"/>
        <v>1.5384615384615385E-2</v>
      </c>
      <c r="P16" s="20">
        <f t="shared" si="3"/>
        <v>3.0769230769230771E-2</v>
      </c>
      <c r="Q16" s="20">
        <f t="shared" si="4"/>
        <v>4.6153846153846156E-2</v>
      </c>
      <c r="R16" s="20">
        <f t="shared" si="5"/>
        <v>0.2153846153846154</v>
      </c>
      <c r="S16" s="20">
        <f t="shared" si="6"/>
        <v>0.53846153846153844</v>
      </c>
      <c r="T16" s="27">
        <f>J16/E16</f>
        <v>4.6153846153846156E-2</v>
      </c>
      <c r="U16" s="27">
        <f>K16/E16</f>
        <v>0.2153846153846154</v>
      </c>
      <c r="V16" s="27">
        <f>L16/E16</f>
        <v>0.53846153846153844</v>
      </c>
      <c r="W16" s="14" t="s">
        <v>248</v>
      </c>
      <c r="X16" s="14" t="s">
        <v>253</v>
      </c>
      <c r="Y16" s="14" t="s">
        <v>250</v>
      </c>
      <c r="Z16" s="14" t="s">
        <v>813</v>
      </c>
    </row>
    <row r="17" spans="1:29">
      <c r="A17">
        <v>2022</v>
      </c>
      <c r="B17" t="s">
        <v>783</v>
      </c>
      <c r="E17">
        <f t="shared" ref="E17:L17" si="10">SUM(E14:E16)</f>
        <v>345</v>
      </c>
      <c r="F17">
        <f t="shared" si="10"/>
        <v>2</v>
      </c>
      <c r="G17">
        <f t="shared" si="10"/>
        <v>312</v>
      </c>
      <c r="H17">
        <f t="shared" si="10"/>
        <v>18</v>
      </c>
      <c r="I17">
        <f t="shared" si="10"/>
        <v>13</v>
      </c>
      <c r="J17">
        <f t="shared" si="10"/>
        <v>26</v>
      </c>
      <c r="K17">
        <f t="shared" si="10"/>
        <v>106</v>
      </c>
      <c r="L17">
        <f t="shared" si="10"/>
        <v>134</v>
      </c>
      <c r="M17" s="19">
        <f t="shared" si="0"/>
        <v>5.7971014492753624E-3</v>
      </c>
      <c r="N17" s="20">
        <f t="shared" si="1"/>
        <v>0.90434782608695652</v>
      </c>
      <c r="O17" s="20">
        <f t="shared" si="2"/>
        <v>5.2173913043478258E-2</v>
      </c>
      <c r="P17" s="20">
        <f t="shared" si="3"/>
        <v>3.7681159420289857E-2</v>
      </c>
      <c r="Q17" s="20">
        <f t="shared" si="4"/>
        <v>7.5362318840579715E-2</v>
      </c>
      <c r="R17" s="20">
        <f t="shared" si="5"/>
        <v>0.30724637681159422</v>
      </c>
      <c r="S17" s="20">
        <f t="shared" si="6"/>
        <v>0.38840579710144929</v>
      </c>
    </row>
    <row r="18" spans="1:29" s="13" customFormat="1" ht="5.2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9">
      <c r="A19" s="18" t="s">
        <v>669</v>
      </c>
      <c r="B19" s="18" t="s">
        <v>244</v>
      </c>
      <c r="C19" s="18" t="s">
        <v>245</v>
      </c>
      <c r="D19" s="18" t="s">
        <v>246</v>
      </c>
      <c r="E19" s="3">
        <v>280</v>
      </c>
      <c r="F19" s="3">
        <v>2</v>
      </c>
      <c r="G19" s="3">
        <v>245</v>
      </c>
      <c r="H19" s="3">
        <v>11</v>
      </c>
      <c r="I19" s="3">
        <v>22</v>
      </c>
      <c r="J19" s="3">
        <v>30</v>
      </c>
      <c r="K19" s="3">
        <v>87</v>
      </c>
      <c r="L19" s="3">
        <v>101</v>
      </c>
      <c r="M19" s="19">
        <f t="shared" si="0"/>
        <v>7.1428571428571426E-3</v>
      </c>
      <c r="N19" s="20">
        <f t="shared" si="1"/>
        <v>0.875</v>
      </c>
      <c r="O19" s="20">
        <f t="shared" si="2"/>
        <v>3.9285714285714285E-2</v>
      </c>
      <c r="P19" s="20">
        <f t="shared" si="3"/>
        <v>7.857142857142857E-2</v>
      </c>
      <c r="Q19" s="20">
        <f t="shared" si="4"/>
        <v>0.10714285714285714</v>
      </c>
      <c r="R19" s="20">
        <f t="shared" si="5"/>
        <v>0.31071428571428572</v>
      </c>
      <c r="S19" s="20">
        <f t="shared" si="6"/>
        <v>0.36071428571428571</v>
      </c>
      <c r="T19" s="18" t="s">
        <v>29</v>
      </c>
      <c r="U19" s="18" t="s">
        <v>29</v>
      </c>
      <c r="V19" s="18" t="s">
        <v>814</v>
      </c>
      <c r="W19" s="18" t="s">
        <v>248</v>
      </c>
      <c r="X19" s="18" t="s">
        <v>249</v>
      </c>
      <c r="Y19" s="18" t="s">
        <v>250</v>
      </c>
      <c r="Z19" s="18" t="s">
        <v>791</v>
      </c>
    </row>
    <row r="20" spans="1:29">
      <c r="A20" s="18" t="s">
        <v>669</v>
      </c>
      <c r="B20" s="18" t="s">
        <v>244</v>
      </c>
      <c r="C20" s="18" t="s">
        <v>251</v>
      </c>
      <c r="D20" s="18" t="s">
        <v>246</v>
      </c>
      <c r="E20" s="3">
        <v>71</v>
      </c>
      <c r="F20" s="3">
        <v>1</v>
      </c>
      <c r="G20" s="3">
        <v>62</v>
      </c>
      <c r="H20" s="3">
        <v>5</v>
      </c>
      <c r="I20" s="3">
        <v>3</v>
      </c>
      <c r="J20" s="3">
        <v>7</v>
      </c>
      <c r="K20" s="3">
        <v>17</v>
      </c>
      <c r="L20" s="3">
        <v>35</v>
      </c>
      <c r="M20" s="19">
        <f>F20/E20</f>
        <v>1.4084507042253521E-2</v>
      </c>
      <c r="N20" s="20">
        <f>G20/E20</f>
        <v>0.87323943661971826</v>
      </c>
      <c r="O20" s="20">
        <f>H20/E20</f>
        <v>7.0422535211267609E-2</v>
      </c>
      <c r="P20" s="20">
        <f>I20/E20</f>
        <v>4.2253521126760563E-2</v>
      </c>
      <c r="Q20" s="20">
        <f>J20/E20</f>
        <v>9.8591549295774641E-2</v>
      </c>
      <c r="R20" s="20">
        <f>K20/E20</f>
        <v>0.23943661971830985</v>
      </c>
      <c r="S20" s="20">
        <f>L20/E20</f>
        <v>0.49295774647887325</v>
      </c>
      <c r="T20" s="18" t="s">
        <v>29</v>
      </c>
      <c r="U20" s="18" t="s">
        <v>29</v>
      </c>
      <c r="V20" s="18" t="s">
        <v>705</v>
      </c>
      <c r="W20" s="18" t="s">
        <v>248</v>
      </c>
      <c r="X20" s="18" t="s">
        <v>253</v>
      </c>
      <c r="Y20" s="18" t="s">
        <v>250</v>
      </c>
      <c r="Z20" s="18" t="s">
        <v>791</v>
      </c>
    </row>
    <row r="21" spans="1:29">
      <c r="A21" s="17" t="s">
        <v>793</v>
      </c>
      <c r="B21" s="18"/>
      <c r="C21" s="18"/>
      <c r="D21" s="18"/>
      <c r="E21" s="3">
        <f t="shared" ref="E21:L21" si="11">SUM(E19:E20)</f>
        <v>351</v>
      </c>
      <c r="F21" s="3">
        <f t="shared" si="11"/>
        <v>3</v>
      </c>
      <c r="G21" s="3">
        <f t="shared" si="11"/>
        <v>307</v>
      </c>
      <c r="H21" s="3">
        <f t="shared" si="11"/>
        <v>16</v>
      </c>
      <c r="I21" s="3">
        <f t="shared" si="11"/>
        <v>25</v>
      </c>
      <c r="J21" s="3">
        <f t="shared" si="11"/>
        <v>37</v>
      </c>
      <c r="K21" s="3">
        <f t="shared" si="11"/>
        <v>104</v>
      </c>
      <c r="L21" s="3">
        <f t="shared" si="11"/>
        <v>136</v>
      </c>
      <c r="M21" s="19">
        <f>F21/E21</f>
        <v>8.5470085470085479E-3</v>
      </c>
      <c r="N21" s="20">
        <f>G21/E21</f>
        <v>0.87464387464387461</v>
      </c>
      <c r="O21" s="20">
        <f>H21/E21</f>
        <v>4.5584045584045586E-2</v>
      </c>
      <c r="P21" s="20">
        <f>I21/E21</f>
        <v>7.1225071225071226E-2</v>
      </c>
      <c r="Q21" s="20">
        <f>J21/E21</f>
        <v>0.10541310541310542</v>
      </c>
      <c r="R21" s="20">
        <f>K21/E21</f>
        <v>0.29629629629629628</v>
      </c>
      <c r="S21" s="20">
        <f>L21/E21</f>
        <v>0.38746438746438744</v>
      </c>
      <c r="T21" s="18"/>
      <c r="U21" s="18"/>
      <c r="V21" s="18"/>
      <c r="W21" s="18" t="s">
        <v>248</v>
      </c>
      <c r="X21" s="18"/>
      <c r="Y21" s="18" t="s">
        <v>250</v>
      </c>
      <c r="Z21" s="18"/>
    </row>
    <row r="22" spans="1:29" s="13" customFormat="1" ht="5.2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9">
      <c r="A23" s="2" t="s">
        <v>25</v>
      </c>
      <c r="B23" s="2" t="s">
        <v>244</v>
      </c>
      <c r="C23" s="2" t="s">
        <v>245</v>
      </c>
      <c r="D23" s="2" t="s">
        <v>246</v>
      </c>
      <c r="E23" s="3">
        <v>320</v>
      </c>
      <c r="F23" s="3">
        <v>0</v>
      </c>
      <c r="G23" s="3">
        <v>296</v>
      </c>
      <c r="H23" s="3">
        <v>14</v>
      </c>
      <c r="I23" s="3">
        <v>10</v>
      </c>
      <c r="J23" s="3">
        <v>20</v>
      </c>
      <c r="K23" s="3">
        <v>113</v>
      </c>
      <c r="L23" s="3">
        <v>135</v>
      </c>
      <c r="M23" s="6">
        <f t="shared" ref="M23:P24" si="12">F23/$E23</f>
        <v>0</v>
      </c>
      <c r="N23" s="6">
        <f t="shared" si="12"/>
        <v>0.92500000000000004</v>
      </c>
      <c r="O23" s="6">
        <f t="shared" si="12"/>
        <v>4.3749999999999997E-2</v>
      </c>
      <c r="P23" s="6">
        <f t="shared" si="12"/>
        <v>3.125E-2</v>
      </c>
      <c r="Q23" s="6">
        <f>J23/E23</f>
        <v>6.25E-2</v>
      </c>
      <c r="R23" s="6">
        <f>K23/E23</f>
        <v>0.35312500000000002</v>
      </c>
      <c r="S23" s="6">
        <f>L23/E23</f>
        <v>0.421875</v>
      </c>
      <c r="T23" s="2" t="s">
        <v>248</v>
      </c>
      <c r="U23" s="2" t="s">
        <v>249</v>
      </c>
      <c r="V23" s="2" t="s">
        <v>250</v>
      </c>
      <c r="W23" s="2" t="s">
        <v>35</v>
      </c>
    </row>
    <row r="24" spans="1:29">
      <c r="A24" s="2" t="s">
        <v>25</v>
      </c>
      <c r="B24" s="2" t="s">
        <v>244</v>
      </c>
      <c r="C24" s="2" t="s">
        <v>251</v>
      </c>
      <c r="D24" s="2" t="s">
        <v>246</v>
      </c>
      <c r="E24" s="3">
        <v>66</v>
      </c>
      <c r="F24" s="3">
        <v>0</v>
      </c>
      <c r="G24" s="3">
        <v>59</v>
      </c>
      <c r="H24" s="3">
        <v>4</v>
      </c>
      <c r="I24" s="3">
        <v>3</v>
      </c>
      <c r="J24" s="3">
        <v>5</v>
      </c>
      <c r="K24" s="3">
        <v>10</v>
      </c>
      <c r="L24" s="3">
        <v>34</v>
      </c>
      <c r="M24" s="6">
        <f t="shared" si="12"/>
        <v>0</v>
      </c>
      <c r="N24" s="6">
        <f t="shared" si="12"/>
        <v>0.89393939393939392</v>
      </c>
      <c r="O24" s="6">
        <f t="shared" si="12"/>
        <v>6.0606060606060608E-2</v>
      </c>
      <c r="P24" s="6">
        <f t="shared" si="12"/>
        <v>4.5454545454545456E-2</v>
      </c>
      <c r="Q24" s="6">
        <f>J24/E24</f>
        <v>7.575757575757576E-2</v>
      </c>
      <c r="R24" s="6">
        <f>K24/E24</f>
        <v>0.15151515151515152</v>
      </c>
      <c r="S24" s="6">
        <f>L24/E24</f>
        <v>0.51515151515151514</v>
      </c>
      <c r="T24" s="2" t="s">
        <v>248</v>
      </c>
      <c r="U24" s="2" t="s">
        <v>253</v>
      </c>
      <c r="V24" s="2" t="s">
        <v>250</v>
      </c>
      <c r="W24" s="2" t="s">
        <v>35</v>
      </c>
    </row>
    <row r="25" spans="1:29">
      <c r="A25" s="17" t="s">
        <v>924</v>
      </c>
      <c r="B25" s="18"/>
      <c r="C25" s="18"/>
      <c r="D25" s="18"/>
      <c r="E25" s="3">
        <f t="shared" ref="E25:L25" si="13">SUM(E23:E24)</f>
        <v>386</v>
      </c>
      <c r="F25" s="3">
        <f t="shared" si="13"/>
        <v>0</v>
      </c>
      <c r="G25" s="3">
        <f t="shared" si="13"/>
        <v>355</v>
      </c>
      <c r="H25" s="3">
        <f t="shared" si="13"/>
        <v>18</v>
      </c>
      <c r="I25" s="3">
        <f t="shared" si="13"/>
        <v>13</v>
      </c>
      <c r="J25" s="3">
        <f t="shared" si="13"/>
        <v>25</v>
      </c>
      <c r="K25" s="3">
        <f t="shared" si="13"/>
        <v>123</v>
      </c>
      <c r="L25" s="3">
        <f t="shared" si="13"/>
        <v>169</v>
      </c>
      <c r="M25" s="19">
        <f>F25/E25</f>
        <v>0</v>
      </c>
      <c r="N25" s="20">
        <f>G25/E25</f>
        <v>0.9196891191709845</v>
      </c>
      <c r="O25" s="20">
        <f>H25/E25</f>
        <v>4.6632124352331605E-2</v>
      </c>
      <c r="P25" s="20">
        <f>I25/E25</f>
        <v>3.367875647668394E-2</v>
      </c>
      <c r="Q25" s="20">
        <f>J25/E25</f>
        <v>6.4766839378238336E-2</v>
      </c>
      <c r="R25" s="20">
        <f>K25/E25</f>
        <v>0.31865284974093266</v>
      </c>
      <c r="S25" s="20">
        <f>L25/E25</f>
        <v>0.43782383419689119</v>
      </c>
      <c r="T25" s="18"/>
      <c r="U25" s="18"/>
      <c r="V25" s="18"/>
      <c r="W25" s="18" t="s">
        <v>248</v>
      </c>
      <c r="X25" s="18"/>
      <c r="Y25" s="18" t="s">
        <v>250</v>
      </c>
      <c r="Z25" s="18"/>
    </row>
    <row r="26" spans="1:29" s="13" customFormat="1" ht="5.2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9" s="38" customFormat="1">
      <c r="A27" s="39" t="s">
        <v>928</v>
      </c>
      <c r="B27" s="39" t="s">
        <v>244</v>
      </c>
      <c r="C27" s="39" t="s">
        <v>245</v>
      </c>
      <c r="D27" s="39" t="s">
        <v>246</v>
      </c>
      <c r="E27" s="40">
        <v>339</v>
      </c>
      <c r="F27" s="40">
        <v>7</v>
      </c>
      <c r="G27" s="40">
        <v>304</v>
      </c>
      <c r="H27" s="40">
        <v>15</v>
      </c>
      <c r="I27" s="40">
        <v>13</v>
      </c>
      <c r="J27" s="40">
        <v>22</v>
      </c>
      <c r="K27" s="40">
        <v>114</v>
      </c>
      <c r="L27" s="40">
        <v>122</v>
      </c>
      <c r="M27" s="19">
        <f>F27/E27</f>
        <v>2.0648967551622419E-2</v>
      </c>
      <c r="N27" s="20">
        <f>G27/E27</f>
        <v>0.89675516224188789</v>
      </c>
      <c r="O27" s="20">
        <f>H27/E27</f>
        <v>4.4247787610619468E-2</v>
      </c>
      <c r="P27" s="20">
        <f>I27/E27</f>
        <v>3.8348082595870206E-2</v>
      </c>
      <c r="Q27" s="20">
        <f>J27/E27</f>
        <v>6.4896755162241887E-2</v>
      </c>
      <c r="R27" s="20">
        <f>K27/E27</f>
        <v>0.33628318584070799</v>
      </c>
      <c r="S27" s="20">
        <f>L27/E27</f>
        <v>0.35988200589970504</v>
      </c>
      <c r="T27" s="39" t="s">
        <v>762</v>
      </c>
      <c r="U27" s="39" t="s">
        <v>249</v>
      </c>
      <c r="V27" s="39" t="s">
        <v>250</v>
      </c>
      <c r="W27" s="39"/>
      <c r="X27" s="39"/>
      <c r="Y27" s="39"/>
      <c r="Z27" s="39"/>
      <c r="AC27" s="39"/>
    </row>
    <row r="28" spans="1:29" s="38" customFormat="1">
      <c r="A28" s="39" t="s">
        <v>928</v>
      </c>
      <c r="B28" s="39" t="s">
        <v>244</v>
      </c>
      <c r="C28" s="39" t="s">
        <v>251</v>
      </c>
      <c r="D28" s="39" t="s">
        <v>246</v>
      </c>
      <c r="E28" s="40">
        <v>71</v>
      </c>
      <c r="F28" s="40">
        <v>1</v>
      </c>
      <c r="G28" s="40">
        <v>67</v>
      </c>
      <c r="H28" s="40">
        <v>2</v>
      </c>
      <c r="I28" s="40">
        <v>1</v>
      </c>
      <c r="J28" s="40">
        <v>3</v>
      </c>
      <c r="K28" s="40">
        <v>15</v>
      </c>
      <c r="L28" s="40">
        <v>39</v>
      </c>
      <c r="M28" s="19">
        <f>F28/E28</f>
        <v>1.4084507042253521E-2</v>
      </c>
      <c r="N28" s="20">
        <f>G28/E28</f>
        <v>0.94366197183098588</v>
      </c>
      <c r="O28" s="20">
        <f>H28/E28</f>
        <v>2.8169014084507043E-2</v>
      </c>
      <c r="P28" s="20">
        <f>I28/E28</f>
        <v>1.4084507042253521E-2</v>
      </c>
      <c r="Q28" s="20">
        <f>J28/E28</f>
        <v>4.2253521126760563E-2</v>
      </c>
      <c r="R28" s="20">
        <f>K28/E28</f>
        <v>0.21126760563380281</v>
      </c>
      <c r="S28" s="20">
        <f>L28/E28</f>
        <v>0.54929577464788737</v>
      </c>
      <c r="T28" s="39" t="s">
        <v>705</v>
      </c>
      <c r="U28" s="39" t="s">
        <v>253</v>
      </c>
      <c r="V28" s="39" t="s">
        <v>250</v>
      </c>
      <c r="W28" s="39"/>
      <c r="X28" s="39"/>
      <c r="Y28" s="39"/>
      <c r="Z28" s="39"/>
      <c r="AC28" s="39"/>
    </row>
    <row r="29" spans="1:29" s="38" customFormat="1">
      <c r="A29" s="17" t="s">
        <v>1077</v>
      </c>
      <c r="B29" s="18"/>
      <c r="C29" s="18"/>
      <c r="D29" s="18"/>
      <c r="E29" s="40">
        <f t="shared" ref="E29:L29" si="14">SUM(E27:E28)</f>
        <v>410</v>
      </c>
      <c r="F29" s="40">
        <f t="shared" si="14"/>
        <v>8</v>
      </c>
      <c r="G29" s="40">
        <f t="shared" si="14"/>
        <v>371</v>
      </c>
      <c r="H29" s="40">
        <f t="shared" si="14"/>
        <v>17</v>
      </c>
      <c r="I29" s="40">
        <f t="shared" si="14"/>
        <v>14</v>
      </c>
      <c r="J29" s="40">
        <f t="shared" si="14"/>
        <v>25</v>
      </c>
      <c r="K29" s="40">
        <f t="shared" si="14"/>
        <v>129</v>
      </c>
      <c r="L29" s="40">
        <f t="shared" si="14"/>
        <v>161</v>
      </c>
      <c r="M29" s="19">
        <f>F29/E29</f>
        <v>1.9512195121951219E-2</v>
      </c>
      <c r="N29" s="20">
        <f>G29/E29</f>
        <v>0.90487804878048783</v>
      </c>
      <c r="O29" s="20">
        <f>H29/E29</f>
        <v>4.1463414634146344E-2</v>
      </c>
      <c r="P29" s="20">
        <f>I29/E29</f>
        <v>3.4146341463414637E-2</v>
      </c>
      <c r="Q29" s="20">
        <f>J29/E29</f>
        <v>6.097560975609756E-2</v>
      </c>
      <c r="R29" s="20">
        <f>K29/E29</f>
        <v>0.31463414634146342</v>
      </c>
      <c r="S29" s="20">
        <f>L29/E29</f>
        <v>0.39268292682926831</v>
      </c>
      <c r="T29" s="18"/>
      <c r="U29" s="18"/>
      <c r="V29" s="18"/>
      <c r="W29" s="18" t="s">
        <v>248</v>
      </c>
      <c r="X29" s="18"/>
      <c r="Y29" s="18" t="s">
        <v>250</v>
      </c>
      <c r="Z29" s="18"/>
    </row>
    <row r="30" spans="1:29" s="13" customFormat="1" ht="5.2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9" s="38" customFormat="1">
      <c r="A31" s="39" t="s">
        <v>1090</v>
      </c>
      <c r="B31" s="39" t="s">
        <v>244</v>
      </c>
      <c r="C31" s="39" t="s">
        <v>245</v>
      </c>
      <c r="D31" s="39" t="s">
        <v>246</v>
      </c>
      <c r="E31" s="40">
        <v>375</v>
      </c>
      <c r="F31" s="40">
        <v>1</v>
      </c>
      <c r="G31" s="40">
        <v>338</v>
      </c>
      <c r="H31" s="40">
        <v>23</v>
      </c>
      <c r="I31" s="40">
        <v>13</v>
      </c>
      <c r="J31" s="40">
        <v>31</v>
      </c>
      <c r="K31" s="40">
        <v>132</v>
      </c>
      <c r="L31" s="40">
        <v>126</v>
      </c>
      <c r="M31" s="40">
        <v>0</v>
      </c>
      <c r="N31" s="40">
        <v>0</v>
      </c>
      <c r="O31" s="40">
        <v>0</v>
      </c>
      <c r="P31" s="39" t="s">
        <v>989</v>
      </c>
      <c r="Q31" s="39" t="s">
        <v>1243</v>
      </c>
      <c r="R31" s="39" t="s">
        <v>40</v>
      </c>
      <c r="S31" s="39" t="s">
        <v>1244</v>
      </c>
      <c r="T31" s="39" t="s">
        <v>1245</v>
      </c>
      <c r="U31" s="39" t="s">
        <v>247</v>
      </c>
      <c r="V31" s="39" t="s">
        <v>1244</v>
      </c>
      <c r="W31" s="39" t="s">
        <v>29</v>
      </c>
      <c r="X31" s="39" t="s">
        <v>29</v>
      </c>
      <c r="Y31" s="39" t="s">
        <v>1244</v>
      </c>
      <c r="Z31" s="39" t="s">
        <v>248</v>
      </c>
      <c r="AA31" s="39" t="s">
        <v>249</v>
      </c>
      <c r="AB31" s="39" t="s">
        <v>250</v>
      </c>
      <c r="AC31" s="39" t="s">
        <v>1096</v>
      </c>
    </row>
    <row r="32" spans="1:29" s="38" customFormat="1">
      <c r="A32" s="39" t="s">
        <v>1090</v>
      </c>
      <c r="B32" s="39" t="s">
        <v>244</v>
      </c>
      <c r="C32" s="39" t="s">
        <v>251</v>
      </c>
      <c r="D32" s="39" t="s">
        <v>246</v>
      </c>
      <c r="E32" s="40">
        <v>77</v>
      </c>
      <c r="F32" s="40">
        <v>1</v>
      </c>
      <c r="G32" s="40">
        <v>71</v>
      </c>
      <c r="H32" s="40">
        <v>3</v>
      </c>
      <c r="I32" s="40">
        <v>2</v>
      </c>
      <c r="J32" s="40">
        <v>5</v>
      </c>
      <c r="K32" s="40">
        <v>11</v>
      </c>
      <c r="L32" s="40">
        <v>40</v>
      </c>
      <c r="M32" s="40">
        <v>0</v>
      </c>
      <c r="N32" s="40">
        <v>0</v>
      </c>
      <c r="O32" s="40">
        <v>0</v>
      </c>
      <c r="P32" s="39" t="s">
        <v>688</v>
      </c>
      <c r="Q32" s="39" t="s">
        <v>1246</v>
      </c>
      <c r="R32" s="39" t="s">
        <v>53</v>
      </c>
      <c r="S32" s="39" t="s">
        <v>1247</v>
      </c>
      <c r="T32" s="39" t="s">
        <v>762</v>
      </c>
      <c r="U32" s="39" t="s">
        <v>142</v>
      </c>
      <c r="V32" s="39" t="s">
        <v>1247</v>
      </c>
      <c r="W32" s="39" t="s">
        <v>29</v>
      </c>
      <c r="X32" s="39" t="s">
        <v>29</v>
      </c>
      <c r="Y32" s="39" t="s">
        <v>1247</v>
      </c>
      <c r="Z32" s="39" t="s">
        <v>248</v>
      </c>
      <c r="AA32" s="39" t="s">
        <v>253</v>
      </c>
      <c r="AB32" s="39" t="s">
        <v>250</v>
      </c>
      <c r="AC32" s="39" t="s">
        <v>1096</v>
      </c>
    </row>
    <row r="33" spans="1:26" s="38" customFormat="1">
      <c r="A33" s="17" t="s">
        <v>1086</v>
      </c>
      <c r="B33" s="41" t="s">
        <v>1085</v>
      </c>
      <c r="C33" s="18"/>
      <c r="D33" s="18"/>
      <c r="E33" s="40">
        <f t="shared" ref="E33:L33" si="15">SUM(E31:E32)</f>
        <v>452</v>
      </c>
      <c r="F33" s="40">
        <f t="shared" si="15"/>
        <v>2</v>
      </c>
      <c r="G33" s="40">
        <f t="shared" si="15"/>
        <v>409</v>
      </c>
      <c r="H33" s="40">
        <f t="shared" si="15"/>
        <v>26</v>
      </c>
      <c r="I33" s="40">
        <f t="shared" si="15"/>
        <v>15</v>
      </c>
      <c r="J33" s="40">
        <f t="shared" si="15"/>
        <v>36</v>
      </c>
      <c r="K33" s="40">
        <f t="shared" si="15"/>
        <v>143</v>
      </c>
      <c r="L33" s="40">
        <f t="shared" si="15"/>
        <v>166</v>
      </c>
      <c r="M33" s="19">
        <f>F33/E33</f>
        <v>4.4247787610619468E-3</v>
      </c>
      <c r="N33" s="20">
        <f>G33/E33</f>
        <v>0.90486725663716816</v>
      </c>
      <c r="O33" s="20">
        <f>H33/E33</f>
        <v>5.7522123893805309E-2</v>
      </c>
      <c r="P33" s="20">
        <f>I33/E33</f>
        <v>3.3185840707964605E-2</v>
      </c>
      <c r="Q33" s="20">
        <f>J33/E33</f>
        <v>7.9646017699115043E-2</v>
      </c>
      <c r="R33" s="20">
        <f>K33/E33</f>
        <v>0.3163716814159292</v>
      </c>
      <c r="S33" s="20">
        <f>L33/E33</f>
        <v>0.36725663716814161</v>
      </c>
      <c r="T33" s="18"/>
      <c r="U33" s="18"/>
      <c r="V33" s="18"/>
      <c r="W33" s="18" t="s">
        <v>248</v>
      </c>
      <c r="X33" s="18"/>
      <c r="Y33" s="18" t="s">
        <v>250</v>
      </c>
      <c r="Z33" s="18"/>
    </row>
    <row r="34" spans="1:26" s="38" customFormat="1">
      <c r="A34" s="17"/>
      <c r="B34" s="18"/>
      <c r="C34" s="18"/>
      <c r="D34" s="18"/>
      <c r="E34" s="40"/>
      <c r="F34" s="40"/>
      <c r="G34" s="40"/>
      <c r="H34" s="40"/>
      <c r="I34" s="40"/>
      <c r="J34" s="40"/>
      <c r="K34" s="40"/>
      <c r="L34" s="40"/>
      <c r="M34" s="19"/>
      <c r="N34" s="20"/>
      <c r="O34" s="20"/>
      <c r="P34" s="20"/>
      <c r="Q34" s="20"/>
      <c r="R34" s="20"/>
      <c r="S34" s="20"/>
      <c r="T34" s="18"/>
      <c r="U34" s="18"/>
      <c r="V34" s="18"/>
      <c r="W34" s="18"/>
      <c r="X34" s="18"/>
      <c r="Y34" s="18"/>
      <c r="Z34" s="18"/>
    </row>
    <row r="35" spans="1:26">
      <c r="E35" t="s">
        <v>794</v>
      </c>
      <c r="F35" t="s">
        <v>795</v>
      </c>
      <c r="G35" t="s">
        <v>796</v>
      </c>
      <c r="N35" s="46" t="s">
        <v>797</v>
      </c>
      <c r="O35" s="46"/>
      <c r="P35" s="46"/>
      <c r="Q35" s="46" t="s">
        <v>798</v>
      </c>
      <c r="R35" s="46"/>
      <c r="S35" s="46"/>
    </row>
    <row r="36" spans="1:26">
      <c r="D36" t="s">
        <v>799</v>
      </c>
      <c r="E36" s="21">
        <f>N33</f>
        <v>0.90486725663716816</v>
      </c>
      <c r="F36" s="21">
        <f t="shared" ref="F36:G36" si="16">O33</f>
        <v>5.7522123893805309E-2</v>
      </c>
      <c r="G36" s="21">
        <f t="shared" si="16"/>
        <v>3.3185840707964605E-2</v>
      </c>
      <c r="N36" t="s">
        <v>794</v>
      </c>
      <c r="O36" t="s">
        <v>795</v>
      </c>
      <c r="P36" t="s">
        <v>796</v>
      </c>
      <c r="Q36" t="s">
        <v>794</v>
      </c>
      <c r="R36" t="s">
        <v>795</v>
      </c>
      <c r="S36" t="s">
        <v>796</v>
      </c>
    </row>
    <row r="37" spans="1:26">
      <c r="D37" t="s">
        <v>800</v>
      </c>
      <c r="E37" s="21">
        <f>Q33</f>
        <v>7.9646017699115043E-2</v>
      </c>
      <c r="F37" s="21">
        <f t="shared" ref="F37:G37" si="17">R33</f>
        <v>0.3163716814159292</v>
      </c>
      <c r="G37" s="21">
        <f t="shared" si="17"/>
        <v>0.36725663716814161</v>
      </c>
      <c r="M37">
        <v>2019</v>
      </c>
      <c r="N37" s="20">
        <v>0.86879432624113473</v>
      </c>
      <c r="O37" s="20">
        <v>8.8652482269503549E-2</v>
      </c>
      <c r="P37" s="20">
        <v>2.8368794326241134E-2</v>
      </c>
      <c r="Q37" s="20">
        <v>9.5744680851063829E-2</v>
      </c>
      <c r="R37" s="20">
        <v>0.3475177304964539</v>
      </c>
      <c r="S37" s="20">
        <v>0.29432624113475175</v>
      </c>
    </row>
    <row r="38" spans="1:26">
      <c r="M38">
        <v>2020</v>
      </c>
      <c r="N38" s="20">
        <v>0.88039867109634551</v>
      </c>
      <c r="O38" s="20">
        <v>8.6378737541528236E-2</v>
      </c>
      <c r="P38" s="20">
        <v>2.6578073089700997E-2</v>
      </c>
      <c r="Q38" s="20">
        <v>8.9700996677740868E-2</v>
      </c>
      <c r="R38" s="20">
        <v>0.34219269102990035</v>
      </c>
      <c r="S38" s="20">
        <v>0.34883720930232559</v>
      </c>
    </row>
    <row r="39" spans="1:26">
      <c r="M39">
        <v>2021</v>
      </c>
      <c r="N39" s="20">
        <v>0.87164179104477613</v>
      </c>
      <c r="O39" s="20">
        <v>6.8656716417910449E-2</v>
      </c>
      <c r="P39" s="20">
        <v>4.7761194029850747E-2</v>
      </c>
      <c r="Q39" s="20">
        <v>0.10149253731343283</v>
      </c>
      <c r="R39" s="20">
        <v>0.38507462686567162</v>
      </c>
      <c r="S39" s="20">
        <v>0.30149253731343284</v>
      </c>
    </row>
    <row r="40" spans="1:26">
      <c r="M40">
        <v>2022</v>
      </c>
      <c r="N40" s="20">
        <v>0.90434782608695652</v>
      </c>
      <c r="O40" s="20">
        <v>5.2173913043478258E-2</v>
      </c>
      <c r="P40" s="20">
        <v>3.7681159420289857E-2</v>
      </c>
      <c r="Q40" s="20">
        <v>7.5362318840579715E-2</v>
      </c>
      <c r="R40" s="20">
        <v>0.30724637681159422</v>
      </c>
      <c r="S40" s="20">
        <v>0.38840579710144929</v>
      </c>
    </row>
    <row r="41" spans="1:26">
      <c r="M41">
        <v>2023</v>
      </c>
      <c r="N41" s="20">
        <v>0.87464387464387461</v>
      </c>
      <c r="O41" s="20">
        <v>4.5584045584045586E-2</v>
      </c>
      <c r="P41" s="20">
        <v>7.1225071225071226E-2</v>
      </c>
      <c r="Q41" s="20">
        <v>0.10541310541310542</v>
      </c>
      <c r="R41" s="20">
        <v>0.29629629629629628</v>
      </c>
      <c r="S41" s="20">
        <v>0.38746438746438744</v>
      </c>
    </row>
    <row r="42" spans="1:26">
      <c r="M42">
        <v>2024</v>
      </c>
      <c r="N42" s="21">
        <f t="shared" ref="N42:S42" si="18">N25</f>
        <v>0.9196891191709845</v>
      </c>
      <c r="O42" s="21">
        <f t="shared" si="18"/>
        <v>4.6632124352331605E-2</v>
      </c>
      <c r="P42" s="21">
        <f t="shared" si="18"/>
        <v>3.367875647668394E-2</v>
      </c>
      <c r="Q42" s="21">
        <f t="shared" si="18"/>
        <v>6.4766839378238336E-2</v>
      </c>
      <c r="R42" s="21">
        <f t="shared" si="18"/>
        <v>0.31865284974093266</v>
      </c>
      <c r="S42" s="21">
        <f t="shared" si="18"/>
        <v>0.43782383419689119</v>
      </c>
    </row>
    <row r="43" spans="1:26">
      <c r="M43">
        <v>2025</v>
      </c>
      <c r="N43" s="21">
        <f t="shared" ref="N43:S43" si="19">N29</f>
        <v>0.90487804878048783</v>
      </c>
      <c r="O43" s="21">
        <f t="shared" si="19"/>
        <v>4.1463414634146344E-2</v>
      </c>
      <c r="P43" s="21">
        <f t="shared" si="19"/>
        <v>3.4146341463414637E-2</v>
      </c>
      <c r="Q43" s="21">
        <f t="shared" si="19"/>
        <v>6.097560975609756E-2</v>
      </c>
      <c r="R43" s="21">
        <f t="shared" si="19"/>
        <v>0.31463414634146342</v>
      </c>
      <c r="S43" s="21">
        <f t="shared" si="19"/>
        <v>0.39268292682926831</v>
      </c>
    </row>
    <row r="44" spans="1:26">
      <c r="M44">
        <v>2026</v>
      </c>
      <c r="N44" s="21">
        <f>N33</f>
        <v>0.90486725663716816</v>
      </c>
      <c r="O44" s="21">
        <f t="shared" ref="O44:S44" si="20">O33</f>
        <v>5.7522123893805309E-2</v>
      </c>
      <c r="P44" s="21">
        <f t="shared" si="20"/>
        <v>3.3185840707964605E-2</v>
      </c>
      <c r="Q44" s="21">
        <f t="shared" si="20"/>
        <v>7.9646017699115043E-2</v>
      </c>
      <c r="R44" s="21">
        <f t="shared" si="20"/>
        <v>0.3163716814159292</v>
      </c>
      <c r="S44" s="21">
        <f t="shared" si="20"/>
        <v>0.36725663716814161</v>
      </c>
    </row>
  </sheetData>
  <mergeCells count="2">
    <mergeCell ref="N35:P35"/>
    <mergeCell ref="Q35:S3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34A4-C8CB-4766-B364-0EE0F67EECCA}">
  <dimension ref="A1:AC216"/>
  <sheetViews>
    <sheetView topLeftCell="N167" zoomScale="80" zoomScaleNormal="80" workbookViewId="0">
      <selection activeCell="L198" sqref="L198"/>
    </sheetView>
  </sheetViews>
  <sheetFormatPr defaultColWidth="9.140625" defaultRowHeight="12.75"/>
  <cols>
    <col min="1" max="12" width="9.140625" customWidth="1"/>
    <col min="13" max="19" width="9.140625" style="9" customWidth="1"/>
    <col min="20" max="22" width="0" style="9" hidden="1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11" customFormat="1">
      <c r="A2" s="7" t="s">
        <v>784</v>
      </c>
      <c r="B2" s="7" t="s">
        <v>121</v>
      </c>
      <c r="C2" s="7" t="s">
        <v>128</v>
      </c>
      <c r="D2" s="7" t="s">
        <v>123</v>
      </c>
      <c r="E2" s="8">
        <v>1217</v>
      </c>
      <c r="F2" s="8">
        <v>2</v>
      </c>
      <c r="G2" s="8">
        <v>935</v>
      </c>
      <c r="H2" s="8">
        <v>166</v>
      </c>
      <c r="I2" s="8">
        <v>114</v>
      </c>
      <c r="J2" s="8">
        <v>228</v>
      </c>
      <c r="K2" s="8">
        <v>272</v>
      </c>
      <c r="L2" s="8">
        <v>512</v>
      </c>
      <c r="M2" s="33">
        <f>F2/E2</f>
        <v>1.6433853738701725E-3</v>
      </c>
      <c r="N2" s="34">
        <f>G2/E2</f>
        <v>0.76828266228430564</v>
      </c>
      <c r="O2" s="34">
        <f>H2/E2</f>
        <v>0.13640098603122433</v>
      </c>
      <c r="P2" s="34">
        <f>I2/E2</f>
        <v>9.3672966310599834E-2</v>
      </c>
      <c r="Q2" s="34">
        <f>J2/E2</f>
        <v>0.18734593262119967</v>
      </c>
      <c r="R2" s="34">
        <f>K2/E2</f>
        <v>0.22350041084634348</v>
      </c>
      <c r="S2" s="34">
        <f>L2/E2</f>
        <v>0.42070665571076415</v>
      </c>
      <c r="T2" s="35">
        <v>18.73</v>
      </c>
      <c r="U2" s="35">
        <v>22</v>
      </c>
      <c r="V2" s="35">
        <v>9.3699999999999992</v>
      </c>
      <c r="W2" s="7" t="s">
        <v>898</v>
      </c>
      <c r="X2" s="7" t="s">
        <v>132</v>
      </c>
      <c r="Y2" s="7" t="s">
        <v>127</v>
      </c>
      <c r="Z2" s="7" t="s">
        <v>785</v>
      </c>
    </row>
    <row r="3" spans="1:26" s="11" customFormat="1">
      <c r="A3" s="7" t="s">
        <v>784</v>
      </c>
      <c r="B3" s="7" t="s">
        <v>121</v>
      </c>
      <c r="C3" s="7" t="s">
        <v>133</v>
      </c>
      <c r="D3" s="7" t="s">
        <v>123</v>
      </c>
      <c r="E3" s="8">
        <v>352</v>
      </c>
      <c r="F3" s="8">
        <v>3</v>
      </c>
      <c r="G3" s="8">
        <v>303</v>
      </c>
      <c r="H3" s="8">
        <v>25</v>
      </c>
      <c r="I3" s="8">
        <v>21</v>
      </c>
      <c r="J3" s="8">
        <v>39</v>
      </c>
      <c r="K3" s="8">
        <v>138</v>
      </c>
      <c r="L3" s="8">
        <v>120</v>
      </c>
      <c r="M3" s="33">
        <f t="shared" ref="M3:M20" si="0">F3/E3</f>
        <v>8.5227272727272721E-3</v>
      </c>
      <c r="N3" s="34">
        <f t="shared" ref="N3:N20" si="1">G3/E3</f>
        <v>0.86079545454545459</v>
      </c>
      <c r="O3" s="34">
        <f t="shared" ref="O3:O20" si="2">H3/E3</f>
        <v>7.1022727272727279E-2</v>
      </c>
      <c r="P3" s="34">
        <f t="shared" ref="P3:P20" si="3">I3/E3</f>
        <v>5.9659090909090912E-2</v>
      </c>
      <c r="Q3" s="34">
        <f t="shared" ref="Q3:Q20" si="4">J3/E3</f>
        <v>0.11079545454545454</v>
      </c>
      <c r="R3" s="34">
        <f t="shared" ref="R3:R20" si="5">K3/E3</f>
        <v>0.39204545454545453</v>
      </c>
      <c r="S3" s="34">
        <f t="shared" ref="S3:S20" si="6">L3/E3</f>
        <v>0.34090909090909088</v>
      </c>
      <c r="T3" s="35">
        <v>11.08</v>
      </c>
      <c r="U3" s="35">
        <v>39</v>
      </c>
      <c r="V3" s="35">
        <v>5.97</v>
      </c>
      <c r="W3" s="7" t="s">
        <v>898</v>
      </c>
      <c r="X3" s="7" t="s">
        <v>135</v>
      </c>
      <c r="Y3" s="7" t="s">
        <v>127</v>
      </c>
      <c r="Z3" s="7" t="s">
        <v>785</v>
      </c>
    </row>
    <row r="4" spans="1:26" s="25" customFormat="1">
      <c r="A4" s="23" t="s">
        <v>784</v>
      </c>
      <c r="B4" s="23" t="s">
        <v>121</v>
      </c>
      <c r="C4" s="23" t="s">
        <v>701</v>
      </c>
      <c r="D4" s="23" t="s">
        <v>123</v>
      </c>
      <c r="E4" s="24">
        <v>108</v>
      </c>
      <c r="F4" s="24">
        <v>0</v>
      </c>
      <c r="G4" s="24">
        <v>72</v>
      </c>
      <c r="H4" s="24">
        <v>24</v>
      </c>
      <c r="I4" s="24">
        <v>12</v>
      </c>
      <c r="J4" s="24">
        <v>32</v>
      </c>
      <c r="K4" s="24">
        <v>28</v>
      </c>
      <c r="L4" s="24">
        <v>33</v>
      </c>
      <c r="M4" s="33">
        <f t="shared" si="0"/>
        <v>0</v>
      </c>
      <c r="N4" s="34">
        <f t="shared" si="1"/>
        <v>0.66666666666666663</v>
      </c>
      <c r="O4" s="34">
        <f t="shared" si="2"/>
        <v>0.22222222222222221</v>
      </c>
      <c r="P4" s="34">
        <f t="shared" si="3"/>
        <v>0.1111111111111111</v>
      </c>
      <c r="Q4" s="34">
        <f t="shared" si="4"/>
        <v>0.29629629629629628</v>
      </c>
      <c r="R4" s="34">
        <f t="shared" si="5"/>
        <v>0.25925925925925924</v>
      </c>
      <c r="S4" s="34">
        <f t="shared" si="6"/>
        <v>0.30555555555555558</v>
      </c>
      <c r="T4" s="35">
        <v>29.63</v>
      </c>
      <c r="U4" s="35">
        <v>26</v>
      </c>
      <c r="V4" s="35">
        <v>11.11</v>
      </c>
      <c r="W4" s="23" t="s">
        <v>898</v>
      </c>
      <c r="X4" s="23" t="s">
        <v>143</v>
      </c>
      <c r="Y4" s="23" t="s">
        <v>127</v>
      </c>
      <c r="Z4" s="23" t="s">
        <v>785</v>
      </c>
    </row>
    <row r="5" spans="1:26" s="11" customFormat="1">
      <c r="A5" s="7" t="s">
        <v>784</v>
      </c>
      <c r="B5" s="7" t="s">
        <v>121</v>
      </c>
      <c r="C5" s="7" t="s">
        <v>136</v>
      </c>
      <c r="D5" s="7" t="s">
        <v>123</v>
      </c>
      <c r="E5" s="8">
        <v>317</v>
      </c>
      <c r="F5" s="8">
        <v>0</v>
      </c>
      <c r="G5" s="8">
        <v>240</v>
      </c>
      <c r="H5" s="8">
        <v>45</v>
      </c>
      <c r="I5" s="8">
        <v>32</v>
      </c>
      <c r="J5" s="8">
        <v>55</v>
      </c>
      <c r="K5" s="8">
        <v>75</v>
      </c>
      <c r="L5" s="8">
        <v>118</v>
      </c>
      <c r="M5" s="33">
        <f t="shared" si="0"/>
        <v>0</v>
      </c>
      <c r="N5" s="34">
        <f t="shared" si="1"/>
        <v>0.75709779179810721</v>
      </c>
      <c r="O5" s="34">
        <f t="shared" si="2"/>
        <v>0.14195583596214512</v>
      </c>
      <c r="P5" s="34">
        <f t="shared" si="3"/>
        <v>0.10094637223974763</v>
      </c>
      <c r="Q5" s="34">
        <f t="shared" si="4"/>
        <v>0.17350157728706625</v>
      </c>
      <c r="R5" s="34">
        <f t="shared" si="5"/>
        <v>0.23659305993690852</v>
      </c>
      <c r="S5" s="34">
        <f t="shared" si="6"/>
        <v>0.37223974763406942</v>
      </c>
      <c r="T5" s="35">
        <v>17.350000000000001</v>
      </c>
      <c r="U5" s="35">
        <v>24</v>
      </c>
      <c r="V5" s="35">
        <v>10.09</v>
      </c>
      <c r="W5" s="7" t="s">
        <v>898</v>
      </c>
      <c r="X5" s="7" t="s">
        <v>137</v>
      </c>
      <c r="Y5" s="7" t="s">
        <v>127</v>
      </c>
      <c r="Z5" s="7" t="s">
        <v>785</v>
      </c>
    </row>
    <row r="6" spans="1:26" s="11" customFormat="1">
      <c r="A6" s="7" t="s">
        <v>784</v>
      </c>
      <c r="B6" s="7" t="s">
        <v>121</v>
      </c>
      <c r="C6" s="7" t="s">
        <v>138</v>
      </c>
      <c r="D6" s="7" t="s">
        <v>123</v>
      </c>
      <c r="E6" s="8">
        <v>303</v>
      </c>
      <c r="F6" s="8">
        <v>0</v>
      </c>
      <c r="G6" s="8">
        <v>225</v>
      </c>
      <c r="H6" s="8">
        <v>32</v>
      </c>
      <c r="I6" s="8">
        <v>46</v>
      </c>
      <c r="J6" s="8">
        <v>65</v>
      </c>
      <c r="K6" s="8">
        <v>55</v>
      </c>
      <c r="L6" s="8">
        <v>154</v>
      </c>
      <c r="M6" s="33">
        <f t="shared" si="0"/>
        <v>0</v>
      </c>
      <c r="N6" s="34">
        <f t="shared" si="1"/>
        <v>0.74257425742574257</v>
      </c>
      <c r="O6" s="34">
        <f t="shared" si="2"/>
        <v>0.10561056105610561</v>
      </c>
      <c r="P6" s="34">
        <f t="shared" si="3"/>
        <v>0.15181518151815182</v>
      </c>
      <c r="Q6" s="34">
        <f t="shared" si="4"/>
        <v>0.21452145214521451</v>
      </c>
      <c r="R6" s="34">
        <f t="shared" si="5"/>
        <v>0.18151815181518152</v>
      </c>
      <c r="S6" s="34">
        <f t="shared" si="6"/>
        <v>0.5082508250825083</v>
      </c>
      <c r="T6" s="35">
        <v>21.45</v>
      </c>
      <c r="U6" s="35">
        <v>18</v>
      </c>
      <c r="V6" s="35">
        <v>15.18</v>
      </c>
      <c r="W6" s="7" t="s">
        <v>898</v>
      </c>
      <c r="X6" s="7" t="s">
        <v>140</v>
      </c>
      <c r="Y6" s="7" t="s">
        <v>127</v>
      </c>
      <c r="Z6" s="7" t="s">
        <v>785</v>
      </c>
    </row>
    <row r="7" spans="1:26" s="11" customFormat="1">
      <c r="A7" s="7" t="s">
        <v>784</v>
      </c>
      <c r="B7" s="7" t="s">
        <v>121</v>
      </c>
      <c r="C7" s="7" t="s">
        <v>141</v>
      </c>
      <c r="D7" s="7" t="s">
        <v>123</v>
      </c>
      <c r="E7" s="8">
        <v>226</v>
      </c>
      <c r="F7" s="8">
        <v>0</v>
      </c>
      <c r="G7" s="8">
        <v>180</v>
      </c>
      <c r="H7" s="8">
        <v>34</v>
      </c>
      <c r="I7" s="8">
        <v>12</v>
      </c>
      <c r="J7" s="8">
        <v>40</v>
      </c>
      <c r="K7" s="8">
        <v>80</v>
      </c>
      <c r="L7" s="8">
        <v>75</v>
      </c>
      <c r="M7" s="33">
        <f t="shared" si="0"/>
        <v>0</v>
      </c>
      <c r="N7" s="34">
        <f t="shared" si="1"/>
        <v>0.79646017699115046</v>
      </c>
      <c r="O7" s="34">
        <f t="shared" si="2"/>
        <v>0.15044247787610621</v>
      </c>
      <c r="P7" s="34">
        <f t="shared" si="3"/>
        <v>5.3097345132743362E-2</v>
      </c>
      <c r="Q7" s="34">
        <f t="shared" si="4"/>
        <v>0.17699115044247787</v>
      </c>
      <c r="R7" s="34">
        <f t="shared" si="5"/>
        <v>0.35398230088495575</v>
      </c>
      <c r="S7" s="34">
        <f t="shared" si="6"/>
        <v>0.33185840707964603</v>
      </c>
      <c r="T7" s="35">
        <v>17.7</v>
      </c>
      <c r="U7" s="35">
        <v>35</v>
      </c>
      <c r="V7" s="35">
        <v>5.31</v>
      </c>
      <c r="W7" s="7" t="s">
        <v>898</v>
      </c>
      <c r="X7" s="7" t="s">
        <v>143</v>
      </c>
      <c r="Y7" s="7" t="s">
        <v>127</v>
      </c>
      <c r="Z7" s="7" t="s">
        <v>785</v>
      </c>
    </row>
    <row r="8" spans="1:26" s="11" customFormat="1">
      <c r="A8" s="7" t="s">
        <v>784</v>
      </c>
      <c r="B8" s="7" t="s">
        <v>121</v>
      </c>
      <c r="C8" s="7" t="s">
        <v>144</v>
      </c>
      <c r="D8" s="7" t="s">
        <v>123</v>
      </c>
      <c r="E8" s="8">
        <v>50</v>
      </c>
      <c r="F8" s="8">
        <v>0</v>
      </c>
      <c r="G8" s="8">
        <v>48</v>
      </c>
      <c r="H8" s="8">
        <v>1</v>
      </c>
      <c r="I8" s="8">
        <v>1</v>
      </c>
      <c r="J8" s="8">
        <v>1</v>
      </c>
      <c r="K8" s="8">
        <v>7</v>
      </c>
      <c r="L8" s="8">
        <v>37</v>
      </c>
      <c r="M8" s="33">
        <f t="shared" si="0"/>
        <v>0</v>
      </c>
      <c r="N8" s="34">
        <f t="shared" si="1"/>
        <v>0.96</v>
      </c>
      <c r="O8" s="34">
        <f t="shared" si="2"/>
        <v>0.02</v>
      </c>
      <c r="P8" s="34">
        <f t="shared" si="3"/>
        <v>0.02</v>
      </c>
      <c r="Q8" s="34">
        <f t="shared" si="4"/>
        <v>0.02</v>
      </c>
      <c r="R8" s="34">
        <f t="shared" si="5"/>
        <v>0.14000000000000001</v>
      </c>
      <c r="S8" s="34">
        <f t="shared" si="6"/>
        <v>0.74</v>
      </c>
      <c r="T8" s="35">
        <v>2</v>
      </c>
      <c r="U8" s="35">
        <v>14</v>
      </c>
      <c r="V8" s="35">
        <v>2</v>
      </c>
      <c r="W8" s="7" t="s">
        <v>898</v>
      </c>
      <c r="X8" s="7" t="s">
        <v>145</v>
      </c>
      <c r="Y8" s="7" t="s">
        <v>127</v>
      </c>
      <c r="Z8" s="7" t="s">
        <v>785</v>
      </c>
    </row>
    <row r="9" spans="1:26" s="11" customFormat="1">
      <c r="A9" s="7" t="s">
        <v>784</v>
      </c>
      <c r="B9" s="7" t="s">
        <v>121</v>
      </c>
      <c r="C9" s="7" t="s">
        <v>146</v>
      </c>
      <c r="D9" s="7" t="s">
        <v>123</v>
      </c>
      <c r="E9" s="8">
        <v>49</v>
      </c>
      <c r="F9" s="8">
        <v>1</v>
      </c>
      <c r="G9" s="8">
        <v>44</v>
      </c>
      <c r="H9" s="8">
        <v>3</v>
      </c>
      <c r="I9" s="8">
        <v>1</v>
      </c>
      <c r="J9" s="8">
        <v>3</v>
      </c>
      <c r="K9" s="8">
        <v>9</v>
      </c>
      <c r="L9" s="8">
        <v>30</v>
      </c>
      <c r="M9" s="33">
        <f t="shared" si="0"/>
        <v>2.0408163265306121E-2</v>
      </c>
      <c r="N9" s="34">
        <f t="shared" si="1"/>
        <v>0.89795918367346939</v>
      </c>
      <c r="O9" s="34">
        <f t="shared" si="2"/>
        <v>6.1224489795918366E-2</v>
      </c>
      <c r="P9" s="34">
        <f t="shared" si="3"/>
        <v>2.0408163265306121E-2</v>
      </c>
      <c r="Q9" s="34">
        <f t="shared" si="4"/>
        <v>6.1224489795918366E-2</v>
      </c>
      <c r="R9" s="34">
        <f t="shared" si="5"/>
        <v>0.18367346938775511</v>
      </c>
      <c r="S9" s="34">
        <f t="shared" si="6"/>
        <v>0.61224489795918369</v>
      </c>
      <c r="T9" s="35">
        <v>6.12</v>
      </c>
      <c r="U9" s="35">
        <v>18</v>
      </c>
      <c r="V9" s="35">
        <v>2.04</v>
      </c>
      <c r="W9" s="7" t="s">
        <v>898</v>
      </c>
      <c r="X9" s="7" t="s">
        <v>148</v>
      </c>
      <c r="Y9" s="7" t="s">
        <v>127</v>
      </c>
      <c r="Z9" s="7" t="s">
        <v>785</v>
      </c>
    </row>
    <row r="10" spans="1:26" s="11" customFormat="1">
      <c r="A10" s="7" t="s">
        <v>784</v>
      </c>
      <c r="B10" s="7" t="s">
        <v>121</v>
      </c>
      <c r="C10" s="7" t="s">
        <v>149</v>
      </c>
      <c r="D10" s="7" t="s">
        <v>123</v>
      </c>
      <c r="E10" s="8">
        <v>139</v>
      </c>
      <c r="F10" s="8">
        <v>1</v>
      </c>
      <c r="G10" s="8">
        <v>109</v>
      </c>
      <c r="H10" s="8">
        <v>20</v>
      </c>
      <c r="I10" s="8">
        <v>9</v>
      </c>
      <c r="J10" s="8">
        <v>20</v>
      </c>
      <c r="K10" s="8">
        <v>34</v>
      </c>
      <c r="L10" s="8">
        <v>64</v>
      </c>
      <c r="M10" s="33">
        <f t="shared" si="0"/>
        <v>7.1942446043165471E-3</v>
      </c>
      <c r="N10" s="34">
        <f t="shared" si="1"/>
        <v>0.78417266187050361</v>
      </c>
      <c r="O10" s="34">
        <f t="shared" si="2"/>
        <v>0.14388489208633093</v>
      </c>
      <c r="P10" s="34">
        <f t="shared" si="3"/>
        <v>6.4748201438848921E-2</v>
      </c>
      <c r="Q10" s="34">
        <f t="shared" si="4"/>
        <v>0.14388489208633093</v>
      </c>
      <c r="R10" s="34">
        <f t="shared" si="5"/>
        <v>0.2446043165467626</v>
      </c>
      <c r="S10" s="34">
        <f t="shared" si="6"/>
        <v>0.46043165467625902</v>
      </c>
      <c r="T10" s="35">
        <v>14.39</v>
      </c>
      <c r="U10" s="35">
        <v>24</v>
      </c>
      <c r="V10" s="35">
        <v>6.47</v>
      </c>
      <c r="W10" s="7" t="s">
        <v>898</v>
      </c>
      <c r="X10" s="7" t="s">
        <v>152</v>
      </c>
      <c r="Y10" s="7" t="s">
        <v>127</v>
      </c>
      <c r="Z10" s="7" t="s">
        <v>785</v>
      </c>
    </row>
    <row r="11" spans="1:26" s="11" customFormat="1">
      <c r="A11" s="7" t="s">
        <v>784</v>
      </c>
      <c r="B11" s="7" t="s">
        <v>121</v>
      </c>
      <c r="C11" s="7" t="s">
        <v>153</v>
      </c>
      <c r="D11" s="7" t="s">
        <v>123</v>
      </c>
      <c r="E11" s="8">
        <v>624</v>
      </c>
      <c r="F11" s="8">
        <v>11</v>
      </c>
      <c r="G11" s="8">
        <v>471</v>
      </c>
      <c r="H11" s="8">
        <v>101</v>
      </c>
      <c r="I11" s="8">
        <v>41</v>
      </c>
      <c r="J11" s="8">
        <v>100</v>
      </c>
      <c r="K11" s="8">
        <v>113</v>
      </c>
      <c r="L11" s="8">
        <v>327</v>
      </c>
      <c r="M11" s="33">
        <f t="shared" si="0"/>
        <v>1.7628205128205128E-2</v>
      </c>
      <c r="N11" s="34">
        <f t="shared" si="1"/>
        <v>0.75480769230769229</v>
      </c>
      <c r="O11" s="34">
        <f t="shared" si="2"/>
        <v>0.16185897435897437</v>
      </c>
      <c r="P11" s="34">
        <f t="shared" si="3"/>
        <v>6.5705128205128208E-2</v>
      </c>
      <c r="Q11" s="34">
        <f t="shared" si="4"/>
        <v>0.16025641025641027</v>
      </c>
      <c r="R11" s="34">
        <f t="shared" si="5"/>
        <v>0.18108974358974358</v>
      </c>
      <c r="S11" s="34">
        <f t="shared" si="6"/>
        <v>0.52403846153846156</v>
      </c>
      <c r="T11" s="35">
        <v>16.03</v>
      </c>
      <c r="U11" s="35">
        <v>18</v>
      </c>
      <c r="V11" s="35">
        <v>6.57</v>
      </c>
      <c r="W11" s="7" t="s">
        <v>898</v>
      </c>
      <c r="X11" s="7" t="s">
        <v>154</v>
      </c>
      <c r="Y11" s="7" t="s">
        <v>127</v>
      </c>
      <c r="Z11" s="7" t="s">
        <v>785</v>
      </c>
    </row>
    <row r="12" spans="1:26" s="11" customFormat="1">
      <c r="A12" s="7" t="s">
        <v>784</v>
      </c>
      <c r="B12" s="7" t="s">
        <v>121</v>
      </c>
      <c r="C12" s="7" t="s">
        <v>155</v>
      </c>
      <c r="D12" s="7" t="s">
        <v>123</v>
      </c>
      <c r="E12" s="8">
        <v>85</v>
      </c>
      <c r="F12" s="8">
        <v>1</v>
      </c>
      <c r="G12" s="8">
        <v>73</v>
      </c>
      <c r="H12" s="8">
        <v>7</v>
      </c>
      <c r="I12" s="8">
        <v>4</v>
      </c>
      <c r="J12" s="8">
        <v>9</v>
      </c>
      <c r="K12" s="8">
        <v>8</v>
      </c>
      <c r="L12" s="8">
        <v>50</v>
      </c>
      <c r="M12" s="33">
        <f t="shared" si="0"/>
        <v>1.1764705882352941E-2</v>
      </c>
      <c r="N12" s="34">
        <f t="shared" si="1"/>
        <v>0.85882352941176465</v>
      </c>
      <c r="O12" s="34">
        <f t="shared" si="2"/>
        <v>8.2352941176470587E-2</v>
      </c>
      <c r="P12" s="34">
        <f t="shared" si="3"/>
        <v>4.7058823529411764E-2</v>
      </c>
      <c r="Q12" s="34">
        <f t="shared" si="4"/>
        <v>0.10588235294117647</v>
      </c>
      <c r="R12" s="34">
        <f t="shared" si="5"/>
        <v>9.4117647058823528E-2</v>
      </c>
      <c r="S12" s="34">
        <f t="shared" si="6"/>
        <v>0.58823529411764708</v>
      </c>
      <c r="T12" s="35">
        <v>10.59</v>
      </c>
      <c r="U12" s="35">
        <v>9</v>
      </c>
      <c r="V12" s="35">
        <v>4.71</v>
      </c>
      <c r="W12" s="7" t="s">
        <v>898</v>
      </c>
      <c r="X12" s="7" t="s">
        <v>157</v>
      </c>
      <c r="Y12" s="7" t="s">
        <v>127</v>
      </c>
      <c r="Z12" s="7" t="s">
        <v>785</v>
      </c>
    </row>
    <row r="13" spans="1:26" s="11" customFormat="1">
      <c r="A13" s="7" t="s">
        <v>784</v>
      </c>
      <c r="B13" s="7" t="s">
        <v>121</v>
      </c>
      <c r="C13" s="7" t="s">
        <v>158</v>
      </c>
      <c r="D13" s="7" t="s">
        <v>123</v>
      </c>
      <c r="E13" s="8">
        <v>31</v>
      </c>
      <c r="F13" s="8">
        <v>0</v>
      </c>
      <c r="G13" s="8">
        <v>24</v>
      </c>
      <c r="H13" s="8">
        <v>5</v>
      </c>
      <c r="I13" s="8">
        <v>2</v>
      </c>
      <c r="J13" s="8">
        <v>5</v>
      </c>
      <c r="K13" s="8">
        <v>7</v>
      </c>
      <c r="L13" s="8">
        <v>15</v>
      </c>
      <c r="M13" s="33">
        <f t="shared" si="0"/>
        <v>0</v>
      </c>
      <c r="N13" s="34">
        <f t="shared" si="1"/>
        <v>0.77419354838709675</v>
      </c>
      <c r="O13" s="34">
        <f t="shared" si="2"/>
        <v>0.16129032258064516</v>
      </c>
      <c r="P13" s="34">
        <f t="shared" si="3"/>
        <v>6.4516129032258063E-2</v>
      </c>
      <c r="Q13" s="34">
        <f t="shared" si="4"/>
        <v>0.16129032258064516</v>
      </c>
      <c r="R13" s="34">
        <f t="shared" si="5"/>
        <v>0.22580645161290322</v>
      </c>
      <c r="S13" s="34">
        <f t="shared" si="6"/>
        <v>0.4838709677419355</v>
      </c>
      <c r="T13" s="35">
        <v>16.13</v>
      </c>
      <c r="U13" s="35">
        <v>23</v>
      </c>
      <c r="V13" s="35">
        <v>6.45</v>
      </c>
      <c r="W13" s="7" t="s">
        <v>898</v>
      </c>
      <c r="X13" s="7" t="s">
        <v>160</v>
      </c>
      <c r="Y13" s="7" t="s">
        <v>127</v>
      </c>
      <c r="Z13" s="7" t="s">
        <v>785</v>
      </c>
    </row>
    <row r="14" spans="1:26" s="11" customFormat="1">
      <c r="A14" s="7" t="s">
        <v>784</v>
      </c>
      <c r="B14" s="7" t="s">
        <v>121</v>
      </c>
      <c r="C14" s="7" t="s">
        <v>161</v>
      </c>
      <c r="D14" s="7" t="s">
        <v>123</v>
      </c>
      <c r="E14" s="8">
        <v>29</v>
      </c>
      <c r="F14" s="8">
        <v>0</v>
      </c>
      <c r="G14" s="8">
        <v>25</v>
      </c>
      <c r="H14" s="8">
        <v>3</v>
      </c>
      <c r="I14" s="8">
        <v>1</v>
      </c>
      <c r="J14" s="8">
        <v>3</v>
      </c>
      <c r="K14" s="8">
        <v>5</v>
      </c>
      <c r="L14" s="8">
        <v>18</v>
      </c>
      <c r="M14" s="33">
        <f t="shared" si="0"/>
        <v>0</v>
      </c>
      <c r="N14" s="34">
        <f t="shared" si="1"/>
        <v>0.86206896551724133</v>
      </c>
      <c r="O14" s="34">
        <f t="shared" si="2"/>
        <v>0.10344827586206896</v>
      </c>
      <c r="P14" s="34">
        <f t="shared" si="3"/>
        <v>3.4482758620689655E-2</v>
      </c>
      <c r="Q14" s="34">
        <f t="shared" si="4"/>
        <v>0.10344827586206896</v>
      </c>
      <c r="R14" s="34">
        <f t="shared" si="5"/>
        <v>0.17241379310344829</v>
      </c>
      <c r="S14" s="34">
        <f t="shared" si="6"/>
        <v>0.62068965517241381</v>
      </c>
      <c r="T14" s="35">
        <v>10.34</v>
      </c>
      <c r="U14" s="35">
        <v>17</v>
      </c>
      <c r="V14" s="35">
        <v>3.45</v>
      </c>
      <c r="W14" s="7" t="s">
        <v>898</v>
      </c>
      <c r="X14" s="7" t="s">
        <v>164</v>
      </c>
      <c r="Y14" s="7" t="s">
        <v>127</v>
      </c>
      <c r="Z14" s="7" t="s">
        <v>785</v>
      </c>
    </row>
    <row r="15" spans="1:26" s="11" customFormat="1">
      <c r="A15" s="7" t="s">
        <v>784</v>
      </c>
      <c r="B15" s="7" t="s">
        <v>121</v>
      </c>
      <c r="C15" s="7" t="s">
        <v>165</v>
      </c>
      <c r="D15" s="7" t="s">
        <v>123</v>
      </c>
      <c r="E15" s="8">
        <v>26</v>
      </c>
      <c r="F15" s="8">
        <v>0</v>
      </c>
      <c r="G15" s="8">
        <v>25</v>
      </c>
      <c r="H15" s="8">
        <v>1</v>
      </c>
      <c r="I15" s="8">
        <v>0</v>
      </c>
      <c r="J15" s="8">
        <v>0</v>
      </c>
      <c r="K15" s="8">
        <v>3</v>
      </c>
      <c r="L15" s="8">
        <v>19</v>
      </c>
      <c r="M15" s="33">
        <f t="shared" si="0"/>
        <v>0</v>
      </c>
      <c r="N15" s="34">
        <f t="shared" si="1"/>
        <v>0.96153846153846156</v>
      </c>
      <c r="O15" s="34">
        <f t="shared" si="2"/>
        <v>3.8461538461538464E-2</v>
      </c>
      <c r="P15" s="34">
        <f t="shared" si="3"/>
        <v>0</v>
      </c>
      <c r="Q15" s="34">
        <f t="shared" si="4"/>
        <v>0</v>
      </c>
      <c r="R15" s="34">
        <f t="shared" si="5"/>
        <v>0.11538461538461539</v>
      </c>
      <c r="S15" s="34">
        <f t="shared" si="6"/>
        <v>0.73076923076923073</v>
      </c>
      <c r="T15" s="35">
        <v>0</v>
      </c>
      <c r="U15" s="35">
        <v>12</v>
      </c>
      <c r="V15" s="35">
        <v>0</v>
      </c>
      <c r="W15" s="7" t="s">
        <v>898</v>
      </c>
      <c r="X15" s="7" t="s">
        <v>167</v>
      </c>
      <c r="Y15" s="7" t="s">
        <v>127</v>
      </c>
      <c r="Z15" s="7" t="s">
        <v>785</v>
      </c>
    </row>
    <row r="16" spans="1:26" s="11" customFormat="1">
      <c r="A16" s="7" t="s">
        <v>784</v>
      </c>
      <c r="B16" s="7" t="s">
        <v>121</v>
      </c>
      <c r="C16" s="7" t="s">
        <v>168</v>
      </c>
      <c r="D16" s="7" t="s">
        <v>123</v>
      </c>
      <c r="E16" s="8">
        <v>53</v>
      </c>
      <c r="F16" s="8">
        <v>0</v>
      </c>
      <c r="G16" s="8">
        <v>47</v>
      </c>
      <c r="H16" s="8">
        <v>4</v>
      </c>
      <c r="I16" s="8">
        <v>2</v>
      </c>
      <c r="J16" s="8">
        <v>3</v>
      </c>
      <c r="K16" s="8">
        <v>10</v>
      </c>
      <c r="L16" s="8">
        <v>32</v>
      </c>
      <c r="M16" s="33">
        <f t="shared" si="0"/>
        <v>0</v>
      </c>
      <c r="N16" s="34">
        <f t="shared" si="1"/>
        <v>0.8867924528301887</v>
      </c>
      <c r="O16" s="34">
        <f t="shared" si="2"/>
        <v>7.5471698113207544E-2</v>
      </c>
      <c r="P16" s="34">
        <f t="shared" si="3"/>
        <v>3.7735849056603772E-2</v>
      </c>
      <c r="Q16" s="34">
        <f t="shared" si="4"/>
        <v>5.6603773584905662E-2</v>
      </c>
      <c r="R16" s="34">
        <f t="shared" si="5"/>
        <v>0.18867924528301888</v>
      </c>
      <c r="S16" s="34">
        <f t="shared" si="6"/>
        <v>0.60377358490566035</v>
      </c>
      <c r="T16" s="35">
        <v>5.66</v>
      </c>
      <c r="U16" s="35">
        <v>19</v>
      </c>
      <c r="V16" s="35">
        <v>3.77</v>
      </c>
      <c r="W16" s="7" t="s">
        <v>898</v>
      </c>
      <c r="X16" s="7" t="s">
        <v>171</v>
      </c>
      <c r="Y16" s="7" t="s">
        <v>127</v>
      </c>
      <c r="Z16" s="7" t="s">
        <v>785</v>
      </c>
    </row>
    <row r="17" spans="1:26" s="11" customFormat="1">
      <c r="A17" s="7" t="s">
        <v>784</v>
      </c>
      <c r="B17" s="7" t="s">
        <v>121</v>
      </c>
      <c r="C17" s="7" t="s">
        <v>172</v>
      </c>
      <c r="D17" s="7" t="s">
        <v>123</v>
      </c>
      <c r="E17" s="8">
        <v>54</v>
      </c>
      <c r="F17" s="8">
        <v>2</v>
      </c>
      <c r="G17" s="8">
        <v>47</v>
      </c>
      <c r="H17" s="8">
        <v>2</v>
      </c>
      <c r="I17" s="8">
        <v>3</v>
      </c>
      <c r="J17" s="8">
        <v>3</v>
      </c>
      <c r="K17" s="8">
        <v>4</v>
      </c>
      <c r="L17" s="8">
        <v>36</v>
      </c>
      <c r="M17" s="33">
        <f t="shared" si="0"/>
        <v>3.7037037037037035E-2</v>
      </c>
      <c r="N17" s="34">
        <f t="shared" si="1"/>
        <v>0.87037037037037035</v>
      </c>
      <c r="O17" s="34">
        <f t="shared" si="2"/>
        <v>3.7037037037037035E-2</v>
      </c>
      <c r="P17" s="34">
        <f t="shared" si="3"/>
        <v>5.5555555555555552E-2</v>
      </c>
      <c r="Q17" s="34">
        <f t="shared" si="4"/>
        <v>5.5555555555555552E-2</v>
      </c>
      <c r="R17" s="34">
        <f t="shared" si="5"/>
        <v>7.407407407407407E-2</v>
      </c>
      <c r="S17" s="34">
        <f t="shared" si="6"/>
        <v>0.66666666666666663</v>
      </c>
      <c r="T17" s="35">
        <v>5.56</v>
      </c>
      <c r="U17" s="35">
        <v>7</v>
      </c>
      <c r="V17" s="35">
        <v>5.56</v>
      </c>
      <c r="W17" s="7" t="s">
        <v>898</v>
      </c>
      <c r="X17" s="7" t="s">
        <v>174</v>
      </c>
      <c r="Y17" s="7" t="s">
        <v>127</v>
      </c>
      <c r="Z17" s="7" t="s">
        <v>785</v>
      </c>
    </row>
    <row r="18" spans="1:26" s="11" customFormat="1">
      <c r="A18" s="7" t="s">
        <v>784</v>
      </c>
      <c r="B18" s="7" t="s">
        <v>121</v>
      </c>
      <c r="C18" s="7" t="s">
        <v>175</v>
      </c>
      <c r="D18" s="7" t="s">
        <v>123</v>
      </c>
      <c r="E18" s="8">
        <v>53</v>
      </c>
      <c r="F18" s="8">
        <v>1</v>
      </c>
      <c r="G18" s="8">
        <v>36</v>
      </c>
      <c r="H18" s="8">
        <v>4</v>
      </c>
      <c r="I18" s="8">
        <v>12</v>
      </c>
      <c r="J18" s="8">
        <v>13</v>
      </c>
      <c r="K18" s="8">
        <v>5</v>
      </c>
      <c r="L18" s="8">
        <v>30</v>
      </c>
      <c r="M18" s="33">
        <f t="shared" si="0"/>
        <v>1.8867924528301886E-2</v>
      </c>
      <c r="N18" s="34">
        <f t="shared" si="1"/>
        <v>0.67924528301886788</v>
      </c>
      <c r="O18" s="34">
        <f t="shared" si="2"/>
        <v>7.5471698113207544E-2</v>
      </c>
      <c r="P18" s="34">
        <f t="shared" si="3"/>
        <v>0.22641509433962265</v>
      </c>
      <c r="Q18" s="34">
        <f t="shared" si="4"/>
        <v>0.24528301886792453</v>
      </c>
      <c r="R18" s="34">
        <f t="shared" si="5"/>
        <v>9.4339622641509441E-2</v>
      </c>
      <c r="S18" s="34">
        <f t="shared" si="6"/>
        <v>0.56603773584905659</v>
      </c>
      <c r="T18" s="35">
        <v>24.53</v>
      </c>
      <c r="U18" s="35">
        <v>9</v>
      </c>
      <c r="V18" s="35">
        <v>22.64</v>
      </c>
      <c r="W18" s="7" t="s">
        <v>898</v>
      </c>
      <c r="X18" s="7" t="s">
        <v>177</v>
      </c>
      <c r="Y18" s="7" t="s">
        <v>127</v>
      </c>
      <c r="Z18" s="7" t="s">
        <v>785</v>
      </c>
    </row>
    <row r="19" spans="1:26" s="11" customFormat="1">
      <c r="A19" s="7" t="s">
        <v>784</v>
      </c>
      <c r="B19" s="7" t="s">
        <v>121</v>
      </c>
      <c r="C19" s="7" t="s">
        <v>178</v>
      </c>
      <c r="D19" s="7" t="s">
        <v>123</v>
      </c>
      <c r="E19" s="8">
        <v>50</v>
      </c>
      <c r="F19" s="8">
        <v>1</v>
      </c>
      <c r="G19" s="8">
        <v>30</v>
      </c>
      <c r="H19" s="8">
        <v>4</v>
      </c>
      <c r="I19" s="8">
        <v>15</v>
      </c>
      <c r="J19" s="8">
        <v>15</v>
      </c>
      <c r="K19" s="8">
        <v>5</v>
      </c>
      <c r="L19" s="8">
        <v>26</v>
      </c>
      <c r="M19" s="33">
        <f t="shared" si="0"/>
        <v>0.02</v>
      </c>
      <c r="N19" s="34">
        <f t="shared" si="1"/>
        <v>0.6</v>
      </c>
      <c r="O19" s="34">
        <f t="shared" si="2"/>
        <v>0.08</v>
      </c>
      <c r="P19" s="34">
        <f t="shared" si="3"/>
        <v>0.3</v>
      </c>
      <c r="Q19" s="34">
        <f t="shared" si="4"/>
        <v>0.3</v>
      </c>
      <c r="R19" s="34">
        <f t="shared" si="5"/>
        <v>0.1</v>
      </c>
      <c r="S19" s="34">
        <f t="shared" si="6"/>
        <v>0.52</v>
      </c>
      <c r="T19" s="35">
        <v>30</v>
      </c>
      <c r="U19" s="35">
        <v>10</v>
      </c>
      <c r="V19" s="35">
        <v>30</v>
      </c>
      <c r="W19" s="7" t="s">
        <v>898</v>
      </c>
      <c r="X19" s="7" t="s">
        <v>179</v>
      </c>
      <c r="Y19" s="7" t="s">
        <v>127</v>
      </c>
      <c r="Z19" s="7" t="s">
        <v>785</v>
      </c>
    </row>
    <row r="20" spans="1:26" s="11" customFormat="1">
      <c r="A20" s="7" t="s">
        <v>784</v>
      </c>
      <c r="B20" s="7" t="s">
        <v>121</v>
      </c>
      <c r="C20" s="7" t="s">
        <v>180</v>
      </c>
      <c r="D20" s="7" t="s">
        <v>123</v>
      </c>
      <c r="E20" s="8">
        <v>2</v>
      </c>
      <c r="F20" s="8">
        <v>0</v>
      </c>
      <c r="G20" s="8">
        <v>1</v>
      </c>
      <c r="H20" s="8">
        <v>1</v>
      </c>
      <c r="I20" s="8">
        <v>0</v>
      </c>
      <c r="J20" s="8">
        <v>1</v>
      </c>
      <c r="K20" s="8">
        <v>0</v>
      </c>
      <c r="L20" s="8">
        <v>1</v>
      </c>
      <c r="M20" s="33">
        <f t="shared" si="0"/>
        <v>0</v>
      </c>
      <c r="N20" s="34">
        <f t="shared" si="1"/>
        <v>0.5</v>
      </c>
      <c r="O20" s="34">
        <f t="shared" si="2"/>
        <v>0.5</v>
      </c>
      <c r="P20" s="34">
        <f t="shared" si="3"/>
        <v>0</v>
      </c>
      <c r="Q20" s="34">
        <f t="shared" si="4"/>
        <v>0.5</v>
      </c>
      <c r="R20" s="34">
        <f t="shared" si="5"/>
        <v>0</v>
      </c>
      <c r="S20" s="34">
        <f t="shared" si="6"/>
        <v>0.5</v>
      </c>
      <c r="T20" s="35">
        <v>50</v>
      </c>
      <c r="U20" s="35">
        <v>0</v>
      </c>
      <c r="V20" s="35">
        <v>0</v>
      </c>
      <c r="W20" s="7" t="s">
        <v>898</v>
      </c>
      <c r="X20" s="7" t="s">
        <v>181</v>
      </c>
      <c r="Y20" s="7" t="s">
        <v>127</v>
      </c>
      <c r="Z20" s="7" t="s">
        <v>785</v>
      </c>
    </row>
    <row r="21" spans="1:26" s="11" customFormat="1">
      <c r="A21" s="7">
        <v>2019</v>
      </c>
      <c r="B21" s="7" t="s">
        <v>783</v>
      </c>
      <c r="C21" s="7"/>
      <c r="D21" s="7"/>
      <c r="E21" s="8">
        <f>SUM(E2:E20)</f>
        <v>3768</v>
      </c>
      <c r="F21" s="8">
        <f t="shared" ref="F21:L21" si="7">SUM(F2:F20)</f>
        <v>23</v>
      </c>
      <c r="G21" s="8">
        <f t="shared" si="7"/>
        <v>2935</v>
      </c>
      <c r="H21" s="8">
        <f t="shared" si="7"/>
        <v>482</v>
      </c>
      <c r="I21" s="8">
        <f t="shared" si="7"/>
        <v>328</v>
      </c>
      <c r="J21" s="8">
        <f t="shared" si="7"/>
        <v>635</v>
      </c>
      <c r="K21" s="8">
        <f t="shared" si="7"/>
        <v>858</v>
      </c>
      <c r="L21" s="8">
        <f t="shared" si="7"/>
        <v>1697</v>
      </c>
      <c r="M21" s="33">
        <f>F21/E21</f>
        <v>6.1040339702760089E-3</v>
      </c>
      <c r="N21" s="34">
        <f>G21/E21</f>
        <v>0.77892781316348192</v>
      </c>
      <c r="O21" s="34">
        <f>H21/E21</f>
        <v>0.12791932059447983</v>
      </c>
      <c r="P21" s="34">
        <f>I21/E21</f>
        <v>8.7048832271762203E-2</v>
      </c>
      <c r="Q21" s="34">
        <f>J21/E21</f>
        <v>0.16852441613588109</v>
      </c>
      <c r="R21" s="34">
        <f>K21/E21</f>
        <v>0.22770700636942676</v>
      </c>
      <c r="S21" s="34">
        <f>L21/E21</f>
        <v>0.45037154989384287</v>
      </c>
      <c r="T21" s="35"/>
      <c r="U21" s="35"/>
      <c r="V21" s="35"/>
      <c r="W21" s="7"/>
      <c r="X21" s="7"/>
      <c r="Y21" s="7"/>
      <c r="Z21" s="7"/>
    </row>
    <row r="22" spans="1:26" s="13" customFormat="1" ht="5.2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12"/>
    </row>
    <row r="23" spans="1:26" s="11" customFormat="1">
      <c r="A23" s="14" t="s">
        <v>767</v>
      </c>
      <c r="B23" s="14" t="s">
        <v>121</v>
      </c>
      <c r="C23" s="14" t="s">
        <v>122</v>
      </c>
      <c r="D23" s="14" t="s">
        <v>123</v>
      </c>
      <c r="E23" s="8">
        <v>18</v>
      </c>
      <c r="F23" s="8">
        <v>1</v>
      </c>
      <c r="G23" s="8">
        <v>11</v>
      </c>
      <c r="H23" s="8">
        <v>2</v>
      </c>
      <c r="I23" s="8">
        <v>4</v>
      </c>
      <c r="J23" s="8">
        <v>6</v>
      </c>
      <c r="K23" s="8">
        <v>2</v>
      </c>
      <c r="L23" s="8">
        <v>9</v>
      </c>
      <c r="M23" s="33">
        <f>F23/E23</f>
        <v>5.5555555555555552E-2</v>
      </c>
      <c r="N23" s="34">
        <f>G23/E23</f>
        <v>0.61111111111111116</v>
      </c>
      <c r="O23" s="34">
        <f>H23/E23</f>
        <v>0.1111111111111111</v>
      </c>
      <c r="P23" s="34">
        <f>I23/E23</f>
        <v>0.22222222222222221</v>
      </c>
      <c r="Q23" s="34">
        <f>J23/E23</f>
        <v>0.33333333333333331</v>
      </c>
      <c r="R23" s="34">
        <f>K23/E23</f>
        <v>0.1111111111111111</v>
      </c>
      <c r="S23" s="34">
        <f>L23/E23</f>
        <v>0.5</v>
      </c>
      <c r="T23" s="22" t="s">
        <v>110</v>
      </c>
      <c r="U23" s="22" t="s">
        <v>46</v>
      </c>
      <c r="V23" s="22" t="s">
        <v>699</v>
      </c>
      <c r="W23" s="14" t="s">
        <v>125</v>
      </c>
      <c r="X23" s="14" t="s">
        <v>126</v>
      </c>
      <c r="Y23" s="14" t="s">
        <v>127</v>
      </c>
      <c r="Z23" s="14" t="s">
        <v>786</v>
      </c>
    </row>
    <row r="24" spans="1:26" s="11" customFormat="1">
      <c r="A24" s="14" t="s">
        <v>767</v>
      </c>
      <c r="B24" s="14" t="s">
        <v>121</v>
      </c>
      <c r="C24" s="14" t="s">
        <v>128</v>
      </c>
      <c r="D24" s="14" t="s">
        <v>123</v>
      </c>
      <c r="E24" s="8">
        <v>1214</v>
      </c>
      <c r="F24" s="8">
        <v>2</v>
      </c>
      <c r="G24" s="8">
        <v>926</v>
      </c>
      <c r="H24" s="8">
        <v>172</v>
      </c>
      <c r="I24" s="8">
        <v>114</v>
      </c>
      <c r="J24" s="8">
        <v>240</v>
      </c>
      <c r="K24" s="8">
        <v>297</v>
      </c>
      <c r="L24" s="8">
        <v>500</v>
      </c>
      <c r="M24" s="33">
        <f t="shared" ref="M24:M43" si="8">F24/E24</f>
        <v>1.6474464579901153E-3</v>
      </c>
      <c r="N24" s="34">
        <f t="shared" ref="N24:N43" si="9">G24/E24</f>
        <v>0.76276771004942334</v>
      </c>
      <c r="O24" s="34">
        <f t="shared" ref="O24:O43" si="10">H24/E24</f>
        <v>0.14168039538714991</v>
      </c>
      <c r="P24" s="34">
        <f t="shared" ref="P24:P43" si="11">I24/E24</f>
        <v>9.3904448105436578E-2</v>
      </c>
      <c r="Q24" s="34">
        <f t="shared" ref="Q24:Q43" si="12">J24/E24</f>
        <v>0.19769357495881384</v>
      </c>
      <c r="R24" s="34">
        <f t="shared" ref="R24:R43" si="13">K24/E24</f>
        <v>0.24464579901153213</v>
      </c>
      <c r="S24" s="34">
        <f t="shared" ref="S24:S43" si="14">L24/E24</f>
        <v>0.41186161449752884</v>
      </c>
      <c r="T24" s="22" t="s">
        <v>899</v>
      </c>
      <c r="U24" s="22" t="s">
        <v>151</v>
      </c>
      <c r="V24" s="22" t="s">
        <v>900</v>
      </c>
      <c r="W24" s="14" t="s">
        <v>125</v>
      </c>
      <c r="X24" s="14" t="s">
        <v>132</v>
      </c>
      <c r="Y24" s="14" t="s">
        <v>127</v>
      </c>
      <c r="Z24" s="14" t="s">
        <v>786</v>
      </c>
    </row>
    <row r="25" spans="1:26" s="11" customFormat="1">
      <c r="A25" s="14" t="s">
        <v>767</v>
      </c>
      <c r="B25" s="14" t="s">
        <v>121</v>
      </c>
      <c r="C25" s="14" t="s">
        <v>133</v>
      </c>
      <c r="D25" s="14" t="s">
        <v>123</v>
      </c>
      <c r="E25" s="8">
        <v>367</v>
      </c>
      <c r="F25" s="8">
        <v>0</v>
      </c>
      <c r="G25" s="8">
        <v>330</v>
      </c>
      <c r="H25" s="8">
        <v>24</v>
      </c>
      <c r="I25" s="8">
        <v>13</v>
      </c>
      <c r="J25" s="8">
        <v>32</v>
      </c>
      <c r="K25" s="8">
        <v>111</v>
      </c>
      <c r="L25" s="8">
        <v>153</v>
      </c>
      <c r="M25" s="33">
        <f t="shared" si="8"/>
        <v>0</v>
      </c>
      <c r="N25" s="34">
        <f t="shared" si="9"/>
        <v>0.89918256130790186</v>
      </c>
      <c r="O25" s="34">
        <f t="shared" si="10"/>
        <v>6.5395095367847406E-2</v>
      </c>
      <c r="P25" s="34">
        <f t="shared" si="11"/>
        <v>3.5422343324250684E-2</v>
      </c>
      <c r="Q25" s="34">
        <f t="shared" si="12"/>
        <v>8.7193460490463212E-2</v>
      </c>
      <c r="R25" s="34">
        <f t="shared" si="13"/>
        <v>0.3024523160762943</v>
      </c>
      <c r="S25" s="34">
        <f t="shared" si="14"/>
        <v>0.41689373297002724</v>
      </c>
      <c r="T25" s="22" t="s">
        <v>901</v>
      </c>
      <c r="U25" s="22" t="s">
        <v>94</v>
      </c>
      <c r="V25" s="22" t="s">
        <v>98</v>
      </c>
      <c r="W25" s="14" t="s">
        <v>125</v>
      </c>
      <c r="X25" s="14" t="s">
        <v>135</v>
      </c>
      <c r="Y25" s="14" t="s">
        <v>127</v>
      </c>
      <c r="Z25" s="14" t="s">
        <v>786</v>
      </c>
    </row>
    <row r="26" spans="1:26" s="11" customFormat="1">
      <c r="A26" s="14" t="s">
        <v>767</v>
      </c>
      <c r="B26" s="14" t="s">
        <v>121</v>
      </c>
      <c r="C26" s="14" t="s">
        <v>701</v>
      </c>
      <c r="D26" s="14" t="s">
        <v>123</v>
      </c>
      <c r="E26" s="8">
        <v>39</v>
      </c>
      <c r="F26" s="8">
        <v>1</v>
      </c>
      <c r="G26" s="8">
        <v>28</v>
      </c>
      <c r="H26" s="8">
        <v>5</v>
      </c>
      <c r="I26" s="8">
        <v>5</v>
      </c>
      <c r="J26" s="8">
        <v>8</v>
      </c>
      <c r="K26" s="8">
        <v>14</v>
      </c>
      <c r="L26" s="8">
        <v>11</v>
      </c>
      <c r="M26" s="33">
        <f t="shared" si="8"/>
        <v>2.564102564102564E-2</v>
      </c>
      <c r="N26" s="34">
        <f t="shared" si="9"/>
        <v>0.71794871794871795</v>
      </c>
      <c r="O26" s="34">
        <f t="shared" si="10"/>
        <v>0.12820512820512819</v>
      </c>
      <c r="P26" s="34">
        <f t="shared" si="11"/>
        <v>0.12820512820512819</v>
      </c>
      <c r="Q26" s="34">
        <f t="shared" si="12"/>
        <v>0.20512820512820512</v>
      </c>
      <c r="R26" s="34">
        <f t="shared" si="13"/>
        <v>0.35897435897435898</v>
      </c>
      <c r="S26" s="34">
        <f t="shared" si="14"/>
        <v>0.28205128205128205</v>
      </c>
      <c r="T26" s="22" t="s">
        <v>370</v>
      </c>
      <c r="U26" s="22" t="s">
        <v>241</v>
      </c>
      <c r="V26" s="22" t="s">
        <v>724</v>
      </c>
      <c r="W26" s="14" t="s">
        <v>125</v>
      </c>
      <c r="X26" s="14" t="s">
        <v>143</v>
      </c>
      <c r="Y26" s="14" t="s">
        <v>127</v>
      </c>
      <c r="Z26" s="14" t="s">
        <v>786</v>
      </c>
    </row>
    <row r="27" spans="1:26" s="11" customFormat="1">
      <c r="A27" s="14" t="s">
        <v>767</v>
      </c>
      <c r="B27" s="14" t="s">
        <v>121</v>
      </c>
      <c r="C27" s="14" t="s">
        <v>136</v>
      </c>
      <c r="D27" s="14" t="s">
        <v>123</v>
      </c>
      <c r="E27" s="8">
        <v>322</v>
      </c>
      <c r="F27" s="8">
        <v>1</v>
      </c>
      <c r="G27" s="8">
        <v>248</v>
      </c>
      <c r="H27" s="8">
        <v>54</v>
      </c>
      <c r="I27" s="8">
        <v>19</v>
      </c>
      <c r="J27" s="8">
        <v>56</v>
      </c>
      <c r="K27" s="8">
        <v>88</v>
      </c>
      <c r="L27" s="8">
        <v>128</v>
      </c>
      <c r="M27" s="33">
        <f t="shared" si="8"/>
        <v>3.105590062111801E-3</v>
      </c>
      <c r="N27" s="34">
        <f t="shared" si="9"/>
        <v>0.77018633540372672</v>
      </c>
      <c r="O27" s="34">
        <f t="shared" si="10"/>
        <v>0.16770186335403728</v>
      </c>
      <c r="P27" s="34">
        <f t="shared" si="11"/>
        <v>5.9006211180124224E-2</v>
      </c>
      <c r="Q27" s="34">
        <f t="shared" si="12"/>
        <v>0.17391304347826086</v>
      </c>
      <c r="R27" s="34">
        <f t="shared" si="13"/>
        <v>0.27329192546583853</v>
      </c>
      <c r="S27" s="34">
        <f t="shared" si="14"/>
        <v>0.39751552795031053</v>
      </c>
      <c r="T27" s="22" t="s">
        <v>717</v>
      </c>
      <c r="U27" s="22" t="s">
        <v>31</v>
      </c>
      <c r="V27" s="22" t="s">
        <v>758</v>
      </c>
      <c r="W27" s="14" t="s">
        <v>125</v>
      </c>
      <c r="X27" s="14" t="s">
        <v>137</v>
      </c>
      <c r="Y27" s="14" t="s">
        <v>127</v>
      </c>
      <c r="Z27" s="14" t="s">
        <v>786</v>
      </c>
    </row>
    <row r="28" spans="1:26" s="11" customFormat="1">
      <c r="A28" s="14" t="s">
        <v>767</v>
      </c>
      <c r="B28" s="14" t="s">
        <v>121</v>
      </c>
      <c r="C28" s="14" t="s">
        <v>138</v>
      </c>
      <c r="D28" s="14" t="s">
        <v>123</v>
      </c>
      <c r="E28" s="8">
        <v>311</v>
      </c>
      <c r="F28" s="8">
        <v>0</v>
      </c>
      <c r="G28" s="8">
        <v>237</v>
      </c>
      <c r="H28" s="8">
        <v>39</v>
      </c>
      <c r="I28" s="8">
        <v>35</v>
      </c>
      <c r="J28" s="8">
        <v>65</v>
      </c>
      <c r="K28" s="8">
        <v>67</v>
      </c>
      <c r="L28" s="8">
        <v>151</v>
      </c>
      <c r="M28" s="33">
        <f t="shared" si="8"/>
        <v>0</v>
      </c>
      <c r="N28" s="34">
        <f t="shared" si="9"/>
        <v>0.76205787781350487</v>
      </c>
      <c r="O28" s="34">
        <f t="shared" si="10"/>
        <v>0.12540192926045016</v>
      </c>
      <c r="P28" s="34">
        <f t="shared" si="11"/>
        <v>0.11254019292604502</v>
      </c>
      <c r="Q28" s="34">
        <f t="shared" si="12"/>
        <v>0.20900321543408359</v>
      </c>
      <c r="R28" s="34">
        <f t="shared" si="13"/>
        <v>0.21543408360128619</v>
      </c>
      <c r="S28" s="34">
        <f t="shared" si="14"/>
        <v>0.48553054662379419</v>
      </c>
      <c r="T28" s="22" t="s">
        <v>735</v>
      </c>
      <c r="U28" s="22" t="s">
        <v>147</v>
      </c>
      <c r="V28" s="22" t="s">
        <v>902</v>
      </c>
      <c r="W28" s="14" t="s">
        <v>125</v>
      </c>
      <c r="X28" s="14" t="s">
        <v>140</v>
      </c>
      <c r="Y28" s="14" t="s">
        <v>127</v>
      </c>
      <c r="Z28" s="14" t="s">
        <v>786</v>
      </c>
    </row>
    <row r="29" spans="1:26" s="11" customFormat="1">
      <c r="A29" s="14" t="s">
        <v>767</v>
      </c>
      <c r="B29" s="14" t="s">
        <v>121</v>
      </c>
      <c r="C29" s="14" t="s">
        <v>141</v>
      </c>
      <c r="D29" s="14" t="s">
        <v>123</v>
      </c>
      <c r="E29" s="8">
        <v>297</v>
      </c>
      <c r="F29" s="8">
        <v>0</v>
      </c>
      <c r="G29" s="8">
        <v>239</v>
      </c>
      <c r="H29" s="8">
        <v>47</v>
      </c>
      <c r="I29" s="8">
        <v>11</v>
      </c>
      <c r="J29" s="8">
        <v>49</v>
      </c>
      <c r="K29" s="8">
        <v>97</v>
      </c>
      <c r="L29" s="8">
        <v>107</v>
      </c>
      <c r="M29" s="33">
        <f t="shared" si="8"/>
        <v>0</v>
      </c>
      <c r="N29" s="34">
        <f t="shared" si="9"/>
        <v>0.80471380471380471</v>
      </c>
      <c r="O29" s="34">
        <f t="shared" si="10"/>
        <v>0.15824915824915825</v>
      </c>
      <c r="P29" s="34">
        <f t="shared" si="11"/>
        <v>3.7037037037037035E-2</v>
      </c>
      <c r="Q29" s="34">
        <f t="shared" si="12"/>
        <v>0.16498316498316498</v>
      </c>
      <c r="R29" s="34">
        <f t="shared" si="13"/>
        <v>0.32659932659932661</v>
      </c>
      <c r="S29" s="34">
        <f t="shared" si="14"/>
        <v>0.36026936026936029</v>
      </c>
      <c r="T29" s="22" t="s">
        <v>226</v>
      </c>
      <c r="U29" s="22" t="s">
        <v>99</v>
      </c>
      <c r="V29" s="22" t="s">
        <v>405</v>
      </c>
      <c r="W29" s="14" t="s">
        <v>125</v>
      </c>
      <c r="X29" s="14" t="s">
        <v>143</v>
      </c>
      <c r="Y29" s="14" t="s">
        <v>127</v>
      </c>
      <c r="Z29" s="14" t="s">
        <v>786</v>
      </c>
    </row>
    <row r="30" spans="1:26" s="11" customFormat="1">
      <c r="A30" s="14" t="s">
        <v>767</v>
      </c>
      <c r="B30" s="14" t="s">
        <v>121</v>
      </c>
      <c r="C30" s="14" t="s">
        <v>144</v>
      </c>
      <c r="D30" s="14" t="s">
        <v>123</v>
      </c>
      <c r="E30" s="8">
        <v>48</v>
      </c>
      <c r="F30" s="8">
        <v>2</v>
      </c>
      <c r="G30" s="8">
        <v>44</v>
      </c>
      <c r="H30" s="8">
        <v>0</v>
      </c>
      <c r="I30" s="8">
        <v>2</v>
      </c>
      <c r="J30" s="8">
        <v>2</v>
      </c>
      <c r="K30" s="8">
        <v>8</v>
      </c>
      <c r="L30" s="8">
        <v>33</v>
      </c>
      <c r="M30" s="33">
        <f t="shared" si="8"/>
        <v>4.1666666666666664E-2</v>
      </c>
      <c r="N30" s="34">
        <f t="shared" si="9"/>
        <v>0.91666666666666663</v>
      </c>
      <c r="O30" s="34">
        <f t="shared" si="10"/>
        <v>0</v>
      </c>
      <c r="P30" s="34">
        <f t="shared" si="11"/>
        <v>4.1666666666666664E-2</v>
      </c>
      <c r="Q30" s="34">
        <f t="shared" si="12"/>
        <v>4.1666666666666664E-2</v>
      </c>
      <c r="R30" s="34">
        <f t="shared" si="13"/>
        <v>0.16666666666666666</v>
      </c>
      <c r="S30" s="34">
        <f t="shared" si="14"/>
        <v>0.6875</v>
      </c>
      <c r="T30" s="22" t="s">
        <v>498</v>
      </c>
      <c r="U30" s="22" t="s">
        <v>189</v>
      </c>
      <c r="V30" s="22" t="s">
        <v>498</v>
      </c>
      <c r="W30" s="14" t="s">
        <v>125</v>
      </c>
      <c r="X30" s="14" t="s">
        <v>145</v>
      </c>
      <c r="Y30" s="14" t="s">
        <v>127</v>
      </c>
      <c r="Z30" s="14" t="s">
        <v>786</v>
      </c>
    </row>
    <row r="31" spans="1:26" s="11" customFormat="1">
      <c r="A31" s="14" t="s">
        <v>767</v>
      </c>
      <c r="B31" s="14" t="s">
        <v>121</v>
      </c>
      <c r="C31" s="14" t="s">
        <v>146</v>
      </c>
      <c r="D31" s="14" t="s">
        <v>123</v>
      </c>
      <c r="E31" s="8">
        <v>33</v>
      </c>
      <c r="F31" s="8">
        <v>0</v>
      </c>
      <c r="G31" s="8">
        <v>28</v>
      </c>
      <c r="H31" s="8">
        <v>4</v>
      </c>
      <c r="I31" s="8">
        <v>1</v>
      </c>
      <c r="J31" s="8">
        <v>3</v>
      </c>
      <c r="K31" s="8">
        <v>4</v>
      </c>
      <c r="L31" s="8">
        <v>15</v>
      </c>
      <c r="M31" s="33">
        <f t="shared" si="8"/>
        <v>0</v>
      </c>
      <c r="N31" s="34">
        <f t="shared" si="9"/>
        <v>0.84848484848484851</v>
      </c>
      <c r="O31" s="34">
        <f t="shared" si="10"/>
        <v>0.12121212121212122</v>
      </c>
      <c r="P31" s="34">
        <f t="shared" si="11"/>
        <v>3.0303030303030304E-2</v>
      </c>
      <c r="Q31" s="34">
        <f t="shared" si="12"/>
        <v>9.0909090909090912E-2</v>
      </c>
      <c r="R31" s="34">
        <f t="shared" si="13"/>
        <v>0.12121212121212122</v>
      </c>
      <c r="S31" s="34">
        <f t="shared" si="14"/>
        <v>0.45454545454545453</v>
      </c>
      <c r="T31" s="22" t="s">
        <v>666</v>
      </c>
      <c r="U31" s="22" t="s">
        <v>59</v>
      </c>
      <c r="V31" s="22" t="s">
        <v>675</v>
      </c>
      <c r="W31" s="14" t="s">
        <v>125</v>
      </c>
      <c r="X31" s="14" t="s">
        <v>148</v>
      </c>
      <c r="Y31" s="14" t="s">
        <v>127</v>
      </c>
      <c r="Z31" s="14" t="s">
        <v>786</v>
      </c>
    </row>
    <row r="32" spans="1:26" s="11" customFormat="1">
      <c r="A32" s="14" t="s">
        <v>767</v>
      </c>
      <c r="B32" s="14" t="s">
        <v>121</v>
      </c>
      <c r="C32" s="14" t="s">
        <v>149</v>
      </c>
      <c r="D32" s="14" t="s">
        <v>123</v>
      </c>
      <c r="E32" s="8">
        <v>130</v>
      </c>
      <c r="F32" s="8">
        <v>1</v>
      </c>
      <c r="G32" s="8">
        <v>108</v>
      </c>
      <c r="H32" s="8">
        <v>16</v>
      </c>
      <c r="I32" s="8">
        <v>5</v>
      </c>
      <c r="J32" s="8">
        <v>17</v>
      </c>
      <c r="K32" s="8">
        <v>29</v>
      </c>
      <c r="L32" s="8">
        <v>71</v>
      </c>
      <c r="M32" s="33">
        <f t="shared" si="8"/>
        <v>7.6923076923076927E-3</v>
      </c>
      <c r="N32" s="34">
        <f t="shared" si="9"/>
        <v>0.83076923076923082</v>
      </c>
      <c r="O32" s="34">
        <f t="shared" si="10"/>
        <v>0.12307692307692308</v>
      </c>
      <c r="P32" s="34">
        <f t="shared" si="11"/>
        <v>3.8461538461538464E-2</v>
      </c>
      <c r="Q32" s="34">
        <f t="shared" si="12"/>
        <v>0.13076923076923078</v>
      </c>
      <c r="R32" s="34">
        <f t="shared" si="13"/>
        <v>0.22307692307692309</v>
      </c>
      <c r="S32" s="34">
        <f t="shared" si="14"/>
        <v>0.5461538461538461</v>
      </c>
      <c r="T32" s="22" t="s">
        <v>903</v>
      </c>
      <c r="U32" s="22" t="s">
        <v>147</v>
      </c>
      <c r="V32" s="22" t="s">
        <v>166</v>
      </c>
      <c r="W32" s="14" t="s">
        <v>125</v>
      </c>
      <c r="X32" s="14" t="s">
        <v>152</v>
      </c>
      <c r="Y32" s="14" t="s">
        <v>127</v>
      </c>
      <c r="Z32" s="14" t="s">
        <v>786</v>
      </c>
    </row>
    <row r="33" spans="1:26" s="11" customFormat="1">
      <c r="A33" s="14" t="s">
        <v>767</v>
      </c>
      <c r="B33" s="14" t="s">
        <v>121</v>
      </c>
      <c r="C33" s="14" t="s">
        <v>153</v>
      </c>
      <c r="D33" s="14" t="s">
        <v>123</v>
      </c>
      <c r="E33" s="8">
        <v>635</v>
      </c>
      <c r="F33" s="8">
        <v>11</v>
      </c>
      <c r="G33" s="8">
        <v>479</v>
      </c>
      <c r="H33" s="8">
        <v>102</v>
      </c>
      <c r="I33" s="8">
        <v>43</v>
      </c>
      <c r="J33" s="8">
        <v>119</v>
      </c>
      <c r="K33" s="8">
        <v>109</v>
      </c>
      <c r="L33" s="8">
        <v>323</v>
      </c>
      <c r="M33" s="33">
        <f t="shared" si="8"/>
        <v>1.7322834645669291E-2</v>
      </c>
      <c r="N33" s="34">
        <f t="shared" si="9"/>
        <v>0.75433070866141727</v>
      </c>
      <c r="O33" s="34">
        <f t="shared" si="10"/>
        <v>0.16062992125984252</v>
      </c>
      <c r="P33" s="34">
        <f t="shared" si="11"/>
        <v>6.7716535433070865E-2</v>
      </c>
      <c r="Q33" s="34">
        <f t="shared" si="12"/>
        <v>0.18740157480314962</v>
      </c>
      <c r="R33" s="34">
        <f t="shared" si="13"/>
        <v>0.17165354330708663</v>
      </c>
      <c r="S33" s="34">
        <f t="shared" si="14"/>
        <v>0.50866141732283465</v>
      </c>
      <c r="T33" s="22" t="s">
        <v>904</v>
      </c>
      <c r="U33" s="22" t="s">
        <v>189</v>
      </c>
      <c r="V33" s="22" t="s">
        <v>905</v>
      </c>
      <c r="W33" s="14" t="s">
        <v>125</v>
      </c>
      <c r="X33" s="14" t="s">
        <v>154</v>
      </c>
      <c r="Y33" s="14" t="s">
        <v>127</v>
      </c>
      <c r="Z33" s="14" t="s">
        <v>786</v>
      </c>
    </row>
    <row r="34" spans="1:26" s="11" customFormat="1">
      <c r="A34" s="14" t="s">
        <v>767</v>
      </c>
      <c r="B34" s="14" t="s">
        <v>121</v>
      </c>
      <c r="C34" s="14" t="s">
        <v>155</v>
      </c>
      <c r="D34" s="14" t="s">
        <v>123</v>
      </c>
      <c r="E34" s="8">
        <v>86</v>
      </c>
      <c r="F34" s="8">
        <v>1</v>
      </c>
      <c r="G34" s="8">
        <v>73</v>
      </c>
      <c r="H34" s="8">
        <v>8</v>
      </c>
      <c r="I34" s="8">
        <v>4</v>
      </c>
      <c r="J34" s="8">
        <v>8</v>
      </c>
      <c r="K34" s="8">
        <v>7</v>
      </c>
      <c r="L34" s="8">
        <v>51</v>
      </c>
      <c r="M34" s="33">
        <f t="shared" si="8"/>
        <v>1.1627906976744186E-2</v>
      </c>
      <c r="N34" s="34">
        <f t="shared" si="9"/>
        <v>0.84883720930232553</v>
      </c>
      <c r="O34" s="34">
        <f t="shared" si="10"/>
        <v>9.3023255813953487E-2</v>
      </c>
      <c r="P34" s="34">
        <f t="shared" si="11"/>
        <v>4.6511627906976744E-2</v>
      </c>
      <c r="Q34" s="34">
        <f t="shared" si="12"/>
        <v>9.3023255813953487E-2</v>
      </c>
      <c r="R34" s="34">
        <f t="shared" si="13"/>
        <v>8.1395348837209308E-2</v>
      </c>
      <c r="S34" s="34">
        <f t="shared" si="14"/>
        <v>0.59302325581395354</v>
      </c>
      <c r="T34" s="22" t="s">
        <v>420</v>
      </c>
      <c r="U34" s="22" t="s">
        <v>82</v>
      </c>
      <c r="V34" s="22" t="s">
        <v>508</v>
      </c>
      <c r="W34" s="14" t="s">
        <v>125</v>
      </c>
      <c r="X34" s="14" t="s">
        <v>157</v>
      </c>
      <c r="Y34" s="14" t="s">
        <v>127</v>
      </c>
      <c r="Z34" s="14" t="s">
        <v>786</v>
      </c>
    </row>
    <row r="35" spans="1:26" s="11" customFormat="1">
      <c r="A35" s="14" t="s">
        <v>767</v>
      </c>
      <c r="B35" s="14" t="s">
        <v>121</v>
      </c>
      <c r="C35" s="14" t="s">
        <v>158</v>
      </c>
      <c r="D35" s="14" t="s">
        <v>123</v>
      </c>
      <c r="E35" s="8">
        <v>26</v>
      </c>
      <c r="F35" s="8">
        <v>0</v>
      </c>
      <c r="G35" s="8">
        <v>23</v>
      </c>
      <c r="H35" s="8">
        <v>3</v>
      </c>
      <c r="I35" s="8">
        <v>0</v>
      </c>
      <c r="J35" s="8">
        <v>2</v>
      </c>
      <c r="K35" s="8">
        <v>9</v>
      </c>
      <c r="L35" s="8">
        <v>11</v>
      </c>
      <c r="M35" s="33">
        <f t="shared" si="8"/>
        <v>0</v>
      </c>
      <c r="N35" s="34">
        <f t="shared" si="9"/>
        <v>0.88461538461538458</v>
      </c>
      <c r="O35" s="34">
        <f t="shared" si="10"/>
        <v>0.11538461538461539</v>
      </c>
      <c r="P35" s="34">
        <f t="shared" si="11"/>
        <v>0</v>
      </c>
      <c r="Q35" s="34">
        <f t="shared" si="12"/>
        <v>7.6923076923076927E-2</v>
      </c>
      <c r="R35" s="34">
        <f t="shared" si="13"/>
        <v>0.34615384615384615</v>
      </c>
      <c r="S35" s="34">
        <f t="shared" si="14"/>
        <v>0.42307692307692307</v>
      </c>
      <c r="T35" s="22" t="s">
        <v>369</v>
      </c>
      <c r="U35" s="22" t="s">
        <v>247</v>
      </c>
      <c r="V35" s="22" t="s">
        <v>29</v>
      </c>
      <c r="W35" s="14" t="s">
        <v>125</v>
      </c>
      <c r="X35" s="14" t="s">
        <v>160</v>
      </c>
      <c r="Y35" s="14" t="s">
        <v>127</v>
      </c>
      <c r="Z35" s="14" t="s">
        <v>786</v>
      </c>
    </row>
    <row r="36" spans="1:26" s="11" customFormat="1">
      <c r="A36" s="14" t="s">
        <v>767</v>
      </c>
      <c r="B36" s="14" t="s">
        <v>121</v>
      </c>
      <c r="C36" s="14" t="s">
        <v>161</v>
      </c>
      <c r="D36" s="14" t="s">
        <v>123</v>
      </c>
      <c r="E36" s="8">
        <v>34</v>
      </c>
      <c r="F36" s="8">
        <v>0</v>
      </c>
      <c r="G36" s="8">
        <v>29</v>
      </c>
      <c r="H36" s="8">
        <v>4</v>
      </c>
      <c r="I36" s="8">
        <v>1</v>
      </c>
      <c r="J36" s="8">
        <v>3</v>
      </c>
      <c r="K36" s="8">
        <v>2</v>
      </c>
      <c r="L36" s="8">
        <v>23</v>
      </c>
      <c r="M36" s="33">
        <f t="shared" si="8"/>
        <v>0</v>
      </c>
      <c r="N36" s="34">
        <f t="shared" si="9"/>
        <v>0.8529411764705882</v>
      </c>
      <c r="O36" s="34">
        <f t="shared" si="10"/>
        <v>0.11764705882352941</v>
      </c>
      <c r="P36" s="34">
        <f t="shared" si="11"/>
        <v>2.9411764705882353E-2</v>
      </c>
      <c r="Q36" s="34">
        <f t="shared" si="12"/>
        <v>8.8235294117647065E-2</v>
      </c>
      <c r="R36" s="34">
        <f t="shared" si="13"/>
        <v>5.8823529411764705E-2</v>
      </c>
      <c r="S36" s="34">
        <f t="shared" si="14"/>
        <v>0.67647058823529416</v>
      </c>
      <c r="T36" s="22" t="s">
        <v>692</v>
      </c>
      <c r="U36" s="22" t="s">
        <v>40</v>
      </c>
      <c r="V36" s="22" t="s">
        <v>159</v>
      </c>
      <c r="W36" s="14" t="s">
        <v>125</v>
      </c>
      <c r="X36" s="14" t="s">
        <v>164</v>
      </c>
      <c r="Y36" s="14" t="s">
        <v>127</v>
      </c>
      <c r="Z36" s="14" t="s">
        <v>786</v>
      </c>
    </row>
    <row r="37" spans="1:26" s="11" customFormat="1">
      <c r="A37" s="14" t="s">
        <v>767</v>
      </c>
      <c r="B37" s="14" t="s">
        <v>121</v>
      </c>
      <c r="C37" s="14" t="s">
        <v>165</v>
      </c>
      <c r="D37" s="14" t="s">
        <v>123</v>
      </c>
      <c r="E37" s="8">
        <v>32</v>
      </c>
      <c r="F37" s="8">
        <v>0</v>
      </c>
      <c r="G37" s="8">
        <v>29</v>
      </c>
      <c r="H37" s="8">
        <v>3</v>
      </c>
      <c r="I37" s="8">
        <v>0</v>
      </c>
      <c r="J37" s="8">
        <v>2</v>
      </c>
      <c r="K37" s="8">
        <v>4</v>
      </c>
      <c r="L37" s="8">
        <v>21</v>
      </c>
      <c r="M37" s="33">
        <f t="shared" si="8"/>
        <v>0</v>
      </c>
      <c r="N37" s="34">
        <f t="shared" si="9"/>
        <v>0.90625</v>
      </c>
      <c r="O37" s="34">
        <f t="shared" si="10"/>
        <v>9.375E-2</v>
      </c>
      <c r="P37" s="34">
        <f t="shared" si="11"/>
        <v>0</v>
      </c>
      <c r="Q37" s="34">
        <f t="shared" si="12"/>
        <v>6.25E-2</v>
      </c>
      <c r="R37" s="34">
        <f t="shared" si="13"/>
        <v>0.125</v>
      </c>
      <c r="S37" s="34">
        <f t="shared" si="14"/>
        <v>0.65625</v>
      </c>
      <c r="T37" s="22" t="s">
        <v>162</v>
      </c>
      <c r="U37" s="22" t="s">
        <v>72</v>
      </c>
      <c r="V37" s="22" t="s">
        <v>29</v>
      </c>
      <c r="W37" s="14" t="s">
        <v>125</v>
      </c>
      <c r="X37" s="14" t="s">
        <v>167</v>
      </c>
      <c r="Y37" s="14" t="s">
        <v>127</v>
      </c>
      <c r="Z37" s="14" t="s">
        <v>786</v>
      </c>
    </row>
    <row r="38" spans="1:26" s="11" customFormat="1">
      <c r="A38" s="14" t="s">
        <v>767</v>
      </c>
      <c r="B38" s="14" t="s">
        <v>121</v>
      </c>
      <c r="C38" s="14" t="s">
        <v>168</v>
      </c>
      <c r="D38" s="14" t="s">
        <v>123</v>
      </c>
      <c r="E38" s="8">
        <v>47</v>
      </c>
      <c r="F38" s="8">
        <v>0</v>
      </c>
      <c r="G38" s="8">
        <v>41</v>
      </c>
      <c r="H38" s="8">
        <v>4</v>
      </c>
      <c r="I38" s="8">
        <v>2</v>
      </c>
      <c r="J38" s="8">
        <v>5</v>
      </c>
      <c r="K38" s="8">
        <v>11</v>
      </c>
      <c r="L38" s="8">
        <v>26</v>
      </c>
      <c r="M38" s="33">
        <f t="shared" si="8"/>
        <v>0</v>
      </c>
      <c r="N38" s="34">
        <f t="shared" si="9"/>
        <v>0.87234042553191493</v>
      </c>
      <c r="O38" s="34">
        <f t="shared" si="10"/>
        <v>8.5106382978723402E-2</v>
      </c>
      <c r="P38" s="34">
        <f t="shared" si="11"/>
        <v>4.2553191489361701E-2</v>
      </c>
      <c r="Q38" s="34">
        <f t="shared" si="12"/>
        <v>0.10638297872340426</v>
      </c>
      <c r="R38" s="34">
        <f t="shared" si="13"/>
        <v>0.23404255319148937</v>
      </c>
      <c r="S38" s="34">
        <f t="shared" si="14"/>
        <v>0.55319148936170215</v>
      </c>
      <c r="T38" s="22" t="s">
        <v>39</v>
      </c>
      <c r="U38" s="22" t="s">
        <v>170</v>
      </c>
      <c r="V38" s="22" t="s">
        <v>54</v>
      </c>
      <c r="W38" s="14" t="s">
        <v>125</v>
      </c>
      <c r="X38" s="14" t="s">
        <v>171</v>
      </c>
      <c r="Y38" s="14" t="s">
        <v>127</v>
      </c>
      <c r="Z38" s="14" t="s">
        <v>786</v>
      </c>
    </row>
    <row r="39" spans="1:26" s="11" customFormat="1">
      <c r="A39" s="14" t="s">
        <v>767</v>
      </c>
      <c r="B39" s="14" t="s">
        <v>121</v>
      </c>
      <c r="C39" s="14" t="s">
        <v>172</v>
      </c>
      <c r="D39" s="14" t="s">
        <v>123</v>
      </c>
      <c r="E39" s="8">
        <v>48</v>
      </c>
      <c r="F39" s="8">
        <v>0</v>
      </c>
      <c r="G39" s="8">
        <v>42</v>
      </c>
      <c r="H39" s="8">
        <v>3</v>
      </c>
      <c r="I39" s="8">
        <v>3</v>
      </c>
      <c r="J39" s="8">
        <v>6</v>
      </c>
      <c r="K39" s="8">
        <v>5</v>
      </c>
      <c r="L39" s="8">
        <v>32</v>
      </c>
      <c r="M39" s="33">
        <f t="shared" si="8"/>
        <v>0</v>
      </c>
      <c r="N39" s="34">
        <f t="shared" si="9"/>
        <v>0.875</v>
      </c>
      <c r="O39" s="34">
        <f t="shared" si="10"/>
        <v>6.25E-2</v>
      </c>
      <c r="P39" s="34">
        <f t="shared" si="11"/>
        <v>6.25E-2</v>
      </c>
      <c r="Q39" s="34">
        <f t="shared" si="12"/>
        <v>0.125</v>
      </c>
      <c r="R39" s="34">
        <f t="shared" si="13"/>
        <v>0.10416666666666667</v>
      </c>
      <c r="S39" s="34">
        <f t="shared" si="14"/>
        <v>0.66666666666666663</v>
      </c>
      <c r="T39" s="22" t="s">
        <v>225</v>
      </c>
      <c r="U39" s="22" t="s">
        <v>101</v>
      </c>
      <c r="V39" s="22" t="s">
        <v>162</v>
      </c>
      <c r="W39" s="14" t="s">
        <v>125</v>
      </c>
      <c r="X39" s="14" t="s">
        <v>174</v>
      </c>
      <c r="Y39" s="14" t="s">
        <v>127</v>
      </c>
      <c r="Z39" s="14" t="s">
        <v>786</v>
      </c>
    </row>
    <row r="40" spans="1:26" s="11" customFormat="1">
      <c r="A40" s="14" t="s">
        <v>767</v>
      </c>
      <c r="B40" s="14" t="s">
        <v>121</v>
      </c>
      <c r="C40" s="14" t="s">
        <v>175</v>
      </c>
      <c r="D40" s="14" t="s">
        <v>123</v>
      </c>
      <c r="E40" s="8">
        <v>63</v>
      </c>
      <c r="F40" s="8">
        <v>3</v>
      </c>
      <c r="G40" s="8">
        <v>40</v>
      </c>
      <c r="H40" s="8">
        <v>7</v>
      </c>
      <c r="I40" s="8">
        <v>13</v>
      </c>
      <c r="J40" s="8">
        <v>14</v>
      </c>
      <c r="K40" s="8">
        <v>5</v>
      </c>
      <c r="L40" s="8">
        <v>30</v>
      </c>
      <c r="M40" s="33">
        <f t="shared" si="8"/>
        <v>4.7619047619047616E-2</v>
      </c>
      <c r="N40" s="34">
        <f t="shared" si="9"/>
        <v>0.63492063492063489</v>
      </c>
      <c r="O40" s="34">
        <f t="shared" si="10"/>
        <v>0.1111111111111111</v>
      </c>
      <c r="P40" s="34">
        <f t="shared" si="11"/>
        <v>0.20634920634920634</v>
      </c>
      <c r="Q40" s="34">
        <f t="shared" si="12"/>
        <v>0.22222222222222221</v>
      </c>
      <c r="R40" s="34">
        <f t="shared" si="13"/>
        <v>7.9365079365079361E-2</v>
      </c>
      <c r="S40" s="34">
        <f t="shared" si="14"/>
        <v>0.47619047619047616</v>
      </c>
      <c r="T40" s="22" t="s">
        <v>699</v>
      </c>
      <c r="U40" s="22" t="s">
        <v>82</v>
      </c>
      <c r="V40" s="22" t="s">
        <v>906</v>
      </c>
      <c r="W40" s="14" t="s">
        <v>125</v>
      </c>
      <c r="X40" s="14" t="s">
        <v>177</v>
      </c>
      <c r="Y40" s="14" t="s">
        <v>127</v>
      </c>
      <c r="Z40" s="14" t="s">
        <v>786</v>
      </c>
    </row>
    <row r="41" spans="1:26" s="11" customFormat="1">
      <c r="A41" s="14" t="s">
        <v>767</v>
      </c>
      <c r="B41" s="14" t="s">
        <v>121</v>
      </c>
      <c r="C41" s="14" t="s">
        <v>178</v>
      </c>
      <c r="D41" s="14" t="s">
        <v>123</v>
      </c>
      <c r="E41" s="8">
        <v>54</v>
      </c>
      <c r="F41" s="8">
        <v>3</v>
      </c>
      <c r="G41" s="8">
        <v>30</v>
      </c>
      <c r="H41" s="8">
        <v>7</v>
      </c>
      <c r="I41" s="8">
        <v>14</v>
      </c>
      <c r="J41" s="8">
        <v>17</v>
      </c>
      <c r="K41" s="8">
        <v>4</v>
      </c>
      <c r="L41" s="8">
        <v>25</v>
      </c>
      <c r="M41" s="33">
        <f t="shared" si="8"/>
        <v>5.5555555555555552E-2</v>
      </c>
      <c r="N41" s="34">
        <f t="shared" si="9"/>
        <v>0.55555555555555558</v>
      </c>
      <c r="O41" s="34">
        <f t="shared" si="10"/>
        <v>0.12962962962962962</v>
      </c>
      <c r="P41" s="34">
        <f t="shared" si="11"/>
        <v>0.25925925925925924</v>
      </c>
      <c r="Q41" s="34">
        <f t="shared" si="12"/>
        <v>0.31481481481481483</v>
      </c>
      <c r="R41" s="34">
        <f t="shared" si="13"/>
        <v>7.407407407407407E-2</v>
      </c>
      <c r="S41" s="34">
        <f t="shared" si="14"/>
        <v>0.46296296296296297</v>
      </c>
      <c r="T41" s="22" t="s">
        <v>781</v>
      </c>
      <c r="U41" s="22" t="s">
        <v>97</v>
      </c>
      <c r="V41" s="22" t="s">
        <v>907</v>
      </c>
      <c r="W41" s="14" t="s">
        <v>125</v>
      </c>
      <c r="X41" s="14" t="s">
        <v>179</v>
      </c>
      <c r="Y41" s="14" t="s">
        <v>127</v>
      </c>
      <c r="Z41" s="14" t="s">
        <v>786</v>
      </c>
    </row>
    <row r="42" spans="1:26" s="11" customFormat="1">
      <c r="A42" s="14" t="s">
        <v>767</v>
      </c>
      <c r="B42" s="14" t="s">
        <v>121</v>
      </c>
      <c r="C42" s="14" t="s">
        <v>180</v>
      </c>
      <c r="D42" s="14" t="s">
        <v>123</v>
      </c>
      <c r="E42" s="8">
        <v>2</v>
      </c>
      <c r="F42" s="8">
        <v>0</v>
      </c>
      <c r="G42" s="8">
        <v>2</v>
      </c>
      <c r="H42" s="8">
        <v>0</v>
      </c>
      <c r="I42" s="8">
        <v>0</v>
      </c>
      <c r="J42" s="8">
        <v>0</v>
      </c>
      <c r="K42" s="8">
        <v>0</v>
      </c>
      <c r="L42" s="8">
        <v>1</v>
      </c>
      <c r="M42" s="33">
        <f t="shared" si="8"/>
        <v>0</v>
      </c>
      <c r="N42" s="34">
        <f t="shared" si="9"/>
        <v>1</v>
      </c>
      <c r="O42" s="34">
        <f t="shared" si="10"/>
        <v>0</v>
      </c>
      <c r="P42" s="34">
        <f t="shared" si="11"/>
        <v>0</v>
      </c>
      <c r="Q42" s="34">
        <f t="shared" si="12"/>
        <v>0</v>
      </c>
      <c r="R42" s="34">
        <f t="shared" si="13"/>
        <v>0</v>
      </c>
      <c r="S42" s="34">
        <f t="shared" si="14"/>
        <v>0.5</v>
      </c>
      <c r="T42" s="22" t="s">
        <v>29</v>
      </c>
      <c r="U42" s="22" t="s">
        <v>29</v>
      </c>
      <c r="V42" s="22" t="s">
        <v>29</v>
      </c>
      <c r="W42" s="14" t="s">
        <v>125</v>
      </c>
      <c r="X42" s="14" t="s">
        <v>181</v>
      </c>
      <c r="Y42" s="14" t="s">
        <v>127</v>
      </c>
      <c r="Z42" s="14" t="s">
        <v>786</v>
      </c>
    </row>
    <row r="43" spans="1:26" s="11" customFormat="1">
      <c r="A43" s="7">
        <v>2020</v>
      </c>
      <c r="B43" s="7" t="s">
        <v>783</v>
      </c>
      <c r="C43" s="7"/>
      <c r="D43" s="7"/>
      <c r="E43" s="8">
        <f>SUM(E23:E42)</f>
        <v>3806</v>
      </c>
      <c r="F43" s="8">
        <f t="shared" ref="F43:L43" si="15">SUM(F23:F42)</f>
        <v>26</v>
      </c>
      <c r="G43" s="8">
        <f t="shared" si="15"/>
        <v>2987</v>
      </c>
      <c r="H43" s="8">
        <f t="shared" si="15"/>
        <v>504</v>
      </c>
      <c r="I43" s="8">
        <f t="shared" si="15"/>
        <v>289</v>
      </c>
      <c r="J43" s="8">
        <f t="shared" si="15"/>
        <v>654</v>
      </c>
      <c r="K43" s="8">
        <f t="shared" si="15"/>
        <v>873</v>
      </c>
      <c r="L43" s="8">
        <f t="shared" si="15"/>
        <v>1721</v>
      </c>
      <c r="M43" s="33">
        <f t="shared" si="8"/>
        <v>6.8313189700472936E-3</v>
      </c>
      <c r="N43" s="34">
        <f t="shared" si="9"/>
        <v>0.7848134524435102</v>
      </c>
      <c r="O43" s="34">
        <f t="shared" si="10"/>
        <v>0.13242249080399368</v>
      </c>
      <c r="P43" s="34">
        <f t="shared" si="11"/>
        <v>7.5932737782448759E-2</v>
      </c>
      <c r="Q43" s="34">
        <f t="shared" si="12"/>
        <v>0.17183394640042038</v>
      </c>
      <c r="R43" s="34">
        <f t="shared" si="13"/>
        <v>0.22937467157120336</v>
      </c>
      <c r="S43" s="34">
        <f t="shared" si="14"/>
        <v>0.45218076720966893</v>
      </c>
      <c r="T43" s="35"/>
      <c r="U43" s="35"/>
      <c r="V43" s="35"/>
      <c r="W43" s="7"/>
      <c r="X43" s="7"/>
      <c r="Y43" s="7"/>
      <c r="Z43" s="7"/>
    </row>
    <row r="44" spans="1:26" s="13" customFormat="1" ht="5.2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12"/>
    </row>
    <row r="45" spans="1:26" s="11" customFormat="1">
      <c r="A45" s="14" t="s">
        <v>738</v>
      </c>
      <c r="B45" s="14" t="s">
        <v>121</v>
      </c>
      <c r="C45" s="14" t="s">
        <v>122</v>
      </c>
      <c r="D45" s="16" t="s">
        <v>123</v>
      </c>
      <c r="E45" s="8">
        <v>14</v>
      </c>
      <c r="F45" s="8">
        <v>0</v>
      </c>
      <c r="G45" s="8">
        <v>12</v>
      </c>
      <c r="H45" s="8">
        <v>1</v>
      </c>
      <c r="I45" s="8">
        <v>1</v>
      </c>
      <c r="J45" s="8">
        <v>1</v>
      </c>
      <c r="K45" s="8">
        <v>7</v>
      </c>
      <c r="L45" s="8">
        <v>5</v>
      </c>
      <c r="M45" s="33">
        <f>F45/E45</f>
        <v>0</v>
      </c>
      <c r="N45" s="34">
        <f>G45/E45</f>
        <v>0.8571428571428571</v>
      </c>
      <c r="O45" s="34">
        <f>H45/E45</f>
        <v>7.1428571428571425E-2</v>
      </c>
      <c r="P45" s="34">
        <f>I45/E45</f>
        <v>7.1428571428571425E-2</v>
      </c>
      <c r="Q45" s="34">
        <f>J45/E45</f>
        <v>7.1428571428571425E-2</v>
      </c>
      <c r="R45" s="34">
        <f>K45/E45</f>
        <v>0.5</v>
      </c>
      <c r="S45" s="34">
        <f>L45/E45</f>
        <v>0.35714285714285715</v>
      </c>
      <c r="T45" s="22" t="s">
        <v>614</v>
      </c>
      <c r="U45" s="22" t="s">
        <v>557</v>
      </c>
      <c r="V45" s="22" t="s">
        <v>614</v>
      </c>
      <c r="W45" s="14" t="s">
        <v>125</v>
      </c>
      <c r="X45" s="14" t="s">
        <v>126</v>
      </c>
      <c r="Y45" s="14" t="s">
        <v>127</v>
      </c>
      <c r="Z45" s="14" t="s">
        <v>789</v>
      </c>
    </row>
    <row r="46" spans="1:26" s="11" customFormat="1">
      <c r="A46" s="14" t="s">
        <v>738</v>
      </c>
      <c r="B46" s="14" t="s">
        <v>121</v>
      </c>
      <c r="C46" s="14" t="s">
        <v>128</v>
      </c>
      <c r="D46" s="16" t="s">
        <v>123</v>
      </c>
      <c r="E46" s="8">
        <v>1167</v>
      </c>
      <c r="F46" s="8">
        <v>2</v>
      </c>
      <c r="G46" s="8">
        <v>919</v>
      </c>
      <c r="H46" s="8">
        <v>145</v>
      </c>
      <c r="I46" s="8">
        <v>101</v>
      </c>
      <c r="J46" s="8">
        <v>209</v>
      </c>
      <c r="K46" s="8">
        <v>277</v>
      </c>
      <c r="L46" s="8">
        <v>462</v>
      </c>
      <c r="M46" s="33">
        <f t="shared" ref="M46:M65" si="16">F46/E46</f>
        <v>1.7137960582690661E-3</v>
      </c>
      <c r="N46" s="34">
        <f t="shared" ref="N46:N65" si="17">G46/E46</f>
        <v>0.78748928877463586</v>
      </c>
      <c r="O46" s="34">
        <f t="shared" ref="O46:O65" si="18">H46/E46</f>
        <v>0.12425021422450729</v>
      </c>
      <c r="P46" s="34">
        <f t="shared" ref="P46:P65" si="19">I46/E46</f>
        <v>8.6546700942587831E-2</v>
      </c>
      <c r="Q46" s="34">
        <f t="shared" ref="Q46:Q65" si="20">J46/E46</f>
        <v>0.17909168808911741</v>
      </c>
      <c r="R46" s="34">
        <f t="shared" ref="R46:R65" si="21">K46/E46</f>
        <v>0.23736075407026563</v>
      </c>
      <c r="S46" s="34">
        <f t="shared" ref="S46:S65" si="22">L46/E46</f>
        <v>0.39588688946015427</v>
      </c>
      <c r="T46" s="22" t="s">
        <v>734</v>
      </c>
      <c r="U46" s="22" t="s">
        <v>151</v>
      </c>
      <c r="V46" s="22" t="s">
        <v>908</v>
      </c>
      <c r="W46" s="14" t="s">
        <v>125</v>
      </c>
      <c r="X46" s="14" t="s">
        <v>132</v>
      </c>
      <c r="Y46" s="14" t="s">
        <v>127</v>
      </c>
      <c r="Z46" s="14" t="s">
        <v>789</v>
      </c>
    </row>
    <row r="47" spans="1:26" s="11" customFormat="1">
      <c r="A47" s="14" t="s">
        <v>738</v>
      </c>
      <c r="B47" s="14" t="s">
        <v>121</v>
      </c>
      <c r="C47" s="14" t="s">
        <v>133</v>
      </c>
      <c r="D47" s="16" t="s">
        <v>123</v>
      </c>
      <c r="E47" s="8">
        <v>362</v>
      </c>
      <c r="F47" s="8">
        <v>0</v>
      </c>
      <c r="G47" s="8">
        <v>329</v>
      </c>
      <c r="H47" s="8">
        <v>19</v>
      </c>
      <c r="I47" s="8">
        <v>14</v>
      </c>
      <c r="J47" s="8">
        <v>29</v>
      </c>
      <c r="K47" s="8">
        <v>130</v>
      </c>
      <c r="L47" s="8">
        <v>136</v>
      </c>
      <c r="M47" s="33">
        <f t="shared" si="16"/>
        <v>0</v>
      </c>
      <c r="N47" s="34">
        <f t="shared" si="17"/>
        <v>0.90883977900552482</v>
      </c>
      <c r="O47" s="34">
        <f t="shared" si="18"/>
        <v>5.2486187845303865E-2</v>
      </c>
      <c r="P47" s="34">
        <f t="shared" si="19"/>
        <v>3.8674033149171269E-2</v>
      </c>
      <c r="Q47" s="34">
        <f t="shared" si="20"/>
        <v>8.0110497237569064E-2</v>
      </c>
      <c r="R47" s="34">
        <f t="shared" si="21"/>
        <v>0.35911602209944754</v>
      </c>
      <c r="S47" s="34">
        <f t="shared" si="22"/>
        <v>0.37569060773480661</v>
      </c>
      <c r="T47" s="22" t="s">
        <v>909</v>
      </c>
      <c r="U47" s="22" t="s">
        <v>241</v>
      </c>
      <c r="V47" s="22" t="s">
        <v>725</v>
      </c>
      <c r="W47" s="14" t="s">
        <v>125</v>
      </c>
      <c r="X47" s="14" t="s">
        <v>135</v>
      </c>
      <c r="Y47" s="14" t="s">
        <v>127</v>
      </c>
      <c r="Z47" s="14" t="s">
        <v>789</v>
      </c>
    </row>
    <row r="48" spans="1:26" s="11" customFormat="1">
      <c r="A48" s="14" t="s">
        <v>738</v>
      </c>
      <c r="B48" s="14" t="s">
        <v>121</v>
      </c>
      <c r="C48" s="14" t="s">
        <v>701</v>
      </c>
      <c r="D48" s="16" t="s">
        <v>123</v>
      </c>
      <c r="E48" s="8">
        <v>10</v>
      </c>
      <c r="F48" s="8">
        <v>0</v>
      </c>
      <c r="G48" s="8">
        <v>7</v>
      </c>
      <c r="H48" s="8">
        <v>1</v>
      </c>
      <c r="I48" s="8">
        <v>2</v>
      </c>
      <c r="J48" s="8">
        <v>3</v>
      </c>
      <c r="K48" s="8">
        <v>4</v>
      </c>
      <c r="L48" s="8">
        <v>1</v>
      </c>
      <c r="M48" s="33">
        <f t="shared" si="16"/>
        <v>0</v>
      </c>
      <c r="N48" s="34">
        <f t="shared" si="17"/>
        <v>0.7</v>
      </c>
      <c r="O48" s="34">
        <f t="shared" si="18"/>
        <v>0.1</v>
      </c>
      <c r="P48" s="34">
        <f t="shared" si="19"/>
        <v>0.2</v>
      </c>
      <c r="Q48" s="34">
        <f t="shared" si="20"/>
        <v>0.3</v>
      </c>
      <c r="R48" s="34">
        <f t="shared" si="21"/>
        <v>0.4</v>
      </c>
      <c r="S48" s="34">
        <f t="shared" si="22"/>
        <v>0.1</v>
      </c>
      <c r="T48" s="22" t="s">
        <v>94</v>
      </c>
      <c r="U48" s="22" t="s">
        <v>124</v>
      </c>
      <c r="V48" s="22" t="s">
        <v>68</v>
      </c>
      <c r="W48" s="14" t="s">
        <v>125</v>
      </c>
      <c r="X48" s="14" t="s">
        <v>143</v>
      </c>
      <c r="Y48" s="14" t="s">
        <v>127</v>
      </c>
      <c r="Z48" s="14" t="s">
        <v>789</v>
      </c>
    </row>
    <row r="49" spans="1:26" s="11" customFormat="1">
      <c r="A49" s="14" t="s">
        <v>738</v>
      </c>
      <c r="B49" s="14" t="s">
        <v>121</v>
      </c>
      <c r="C49" s="14" t="s">
        <v>136</v>
      </c>
      <c r="D49" s="16" t="s">
        <v>123</v>
      </c>
      <c r="E49" s="8">
        <v>329</v>
      </c>
      <c r="F49" s="8">
        <v>0</v>
      </c>
      <c r="G49" s="8">
        <v>260</v>
      </c>
      <c r="H49" s="8">
        <v>53</v>
      </c>
      <c r="I49" s="8">
        <v>16</v>
      </c>
      <c r="J49" s="8">
        <v>53</v>
      </c>
      <c r="K49" s="8">
        <v>89</v>
      </c>
      <c r="L49" s="8">
        <v>128</v>
      </c>
      <c r="M49" s="33">
        <f t="shared" si="16"/>
        <v>0</v>
      </c>
      <c r="N49" s="34">
        <f t="shared" si="17"/>
        <v>0.79027355623100304</v>
      </c>
      <c r="O49" s="34">
        <f t="shared" si="18"/>
        <v>0.16109422492401215</v>
      </c>
      <c r="P49" s="34">
        <f t="shared" si="19"/>
        <v>4.8632218844984802E-2</v>
      </c>
      <c r="Q49" s="34">
        <f t="shared" si="20"/>
        <v>0.16109422492401215</v>
      </c>
      <c r="R49" s="34">
        <f t="shared" si="21"/>
        <v>0.27051671732522797</v>
      </c>
      <c r="S49" s="34">
        <f t="shared" si="22"/>
        <v>0.38905775075987842</v>
      </c>
      <c r="T49" s="22" t="s">
        <v>682</v>
      </c>
      <c r="U49" s="22" t="s">
        <v>31</v>
      </c>
      <c r="V49" s="22" t="s">
        <v>910</v>
      </c>
      <c r="W49" s="14" t="s">
        <v>125</v>
      </c>
      <c r="X49" s="14" t="s">
        <v>137</v>
      </c>
      <c r="Y49" s="14" t="s">
        <v>127</v>
      </c>
      <c r="Z49" s="14" t="s">
        <v>789</v>
      </c>
    </row>
    <row r="50" spans="1:26" s="11" customFormat="1">
      <c r="A50" s="14" t="s">
        <v>738</v>
      </c>
      <c r="B50" s="14" t="s">
        <v>121</v>
      </c>
      <c r="C50" s="14" t="s">
        <v>138</v>
      </c>
      <c r="D50" s="16" t="s">
        <v>123</v>
      </c>
      <c r="E50" s="8">
        <v>312</v>
      </c>
      <c r="F50" s="8">
        <v>0</v>
      </c>
      <c r="G50" s="8">
        <v>250</v>
      </c>
      <c r="H50" s="8">
        <v>39</v>
      </c>
      <c r="I50" s="8">
        <v>23</v>
      </c>
      <c r="J50" s="8">
        <v>50</v>
      </c>
      <c r="K50" s="8">
        <v>67</v>
      </c>
      <c r="L50" s="8">
        <v>155</v>
      </c>
      <c r="M50" s="33">
        <f t="shared" si="16"/>
        <v>0</v>
      </c>
      <c r="N50" s="34">
        <f t="shared" si="17"/>
        <v>0.80128205128205132</v>
      </c>
      <c r="O50" s="34">
        <f t="shared" si="18"/>
        <v>0.125</v>
      </c>
      <c r="P50" s="34">
        <f t="shared" si="19"/>
        <v>7.371794871794872E-2</v>
      </c>
      <c r="Q50" s="34">
        <f t="shared" si="20"/>
        <v>0.16025641025641027</v>
      </c>
      <c r="R50" s="34">
        <f t="shared" si="21"/>
        <v>0.21474358974358973</v>
      </c>
      <c r="S50" s="34">
        <f t="shared" si="22"/>
        <v>0.49679487179487181</v>
      </c>
      <c r="T50" s="22" t="s">
        <v>911</v>
      </c>
      <c r="U50" s="22" t="s">
        <v>376</v>
      </c>
      <c r="V50" s="22" t="s">
        <v>912</v>
      </c>
      <c r="W50" s="14" t="s">
        <v>125</v>
      </c>
      <c r="X50" s="14" t="s">
        <v>140</v>
      </c>
      <c r="Y50" s="14" t="s">
        <v>127</v>
      </c>
      <c r="Z50" s="14" t="s">
        <v>789</v>
      </c>
    </row>
    <row r="51" spans="1:26" s="11" customFormat="1">
      <c r="A51" s="14" t="s">
        <v>738</v>
      </c>
      <c r="B51" s="14" t="s">
        <v>121</v>
      </c>
      <c r="C51" s="14" t="s">
        <v>141</v>
      </c>
      <c r="D51" s="16" t="s">
        <v>123</v>
      </c>
      <c r="E51" s="8">
        <v>333</v>
      </c>
      <c r="F51" s="8">
        <v>1</v>
      </c>
      <c r="G51" s="8">
        <v>283</v>
      </c>
      <c r="H51" s="8">
        <v>41</v>
      </c>
      <c r="I51" s="8">
        <v>8</v>
      </c>
      <c r="J51" s="8">
        <v>39</v>
      </c>
      <c r="K51" s="8">
        <v>117</v>
      </c>
      <c r="L51" s="8">
        <v>112</v>
      </c>
      <c r="M51" s="33">
        <f t="shared" si="16"/>
        <v>3.003003003003003E-3</v>
      </c>
      <c r="N51" s="34">
        <f t="shared" si="17"/>
        <v>0.8498498498498499</v>
      </c>
      <c r="O51" s="34">
        <f t="shared" si="18"/>
        <v>0.12312312312312312</v>
      </c>
      <c r="P51" s="34">
        <f t="shared" si="19"/>
        <v>2.4024024024024024E-2</v>
      </c>
      <c r="Q51" s="34">
        <f t="shared" si="20"/>
        <v>0.11711711711711711</v>
      </c>
      <c r="R51" s="34">
        <f t="shared" si="21"/>
        <v>0.35135135135135137</v>
      </c>
      <c r="S51" s="34">
        <f t="shared" si="22"/>
        <v>0.33633633633633636</v>
      </c>
      <c r="T51" s="22" t="s">
        <v>913</v>
      </c>
      <c r="U51" s="22" t="s">
        <v>247</v>
      </c>
      <c r="V51" s="22" t="s">
        <v>748</v>
      </c>
      <c r="W51" s="14" t="s">
        <v>125</v>
      </c>
      <c r="X51" s="14" t="s">
        <v>143</v>
      </c>
      <c r="Y51" s="14" t="s">
        <v>127</v>
      </c>
      <c r="Z51" s="14" t="s">
        <v>789</v>
      </c>
    </row>
    <row r="52" spans="1:26" s="11" customFormat="1">
      <c r="A52" s="14" t="s">
        <v>738</v>
      </c>
      <c r="B52" s="14" t="s">
        <v>121</v>
      </c>
      <c r="C52" s="14" t="s">
        <v>144</v>
      </c>
      <c r="D52" s="16" t="s">
        <v>123</v>
      </c>
      <c r="E52" s="8">
        <v>48</v>
      </c>
      <c r="F52" s="8">
        <v>3</v>
      </c>
      <c r="G52" s="8">
        <v>44</v>
      </c>
      <c r="H52" s="8">
        <v>0</v>
      </c>
      <c r="I52" s="8">
        <v>1</v>
      </c>
      <c r="J52" s="8">
        <v>1</v>
      </c>
      <c r="K52" s="8">
        <v>7</v>
      </c>
      <c r="L52" s="8">
        <v>25</v>
      </c>
      <c r="M52" s="33">
        <f t="shared" si="16"/>
        <v>6.25E-2</v>
      </c>
      <c r="N52" s="34">
        <f t="shared" si="17"/>
        <v>0.91666666666666663</v>
      </c>
      <c r="O52" s="34">
        <f t="shared" si="18"/>
        <v>0</v>
      </c>
      <c r="P52" s="34">
        <f t="shared" si="19"/>
        <v>2.0833333333333332E-2</v>
      </c>
      <c r="Q52" s="34">
        <f t="shared" si="20"/>
        <v>2.0833333333333332E-2</v>
      </c>
      <c r="R52" s="34">
        <f t="shared" si="21"/>
        <v>0.14583333333333334</v>
      </c>
      <c r="S52" s="34">
        <f t="shared" si="22"/>
        <v>0.52083333333333337</v>
      </c>
      <c r="T52" s="22" t="s">
        <v>710</v>
      </c>
      <c r="U52" s="22" t="s">
        <v>173</v>
      </c>
      <c r="V52" s="22" t="s">
        <v>710</v>
      </c>
      <c r="W52" s="14" t="s">
        <v>125</v>
      </c>
      <c r="X52" s="14" t="s">
        <v>145</v>
      </c>
      <c r="Y52" s="14" t="s">
        <v>127</v>
      </c>
      <c r="Z52" s="14" t="s">
        <v>789</v>
      </c>
    </row>
    <row r="53" spans="1:26" s="11" customFormat="1">
      <c r="A53" s="14" t="s">
        <v>738</v>
      </c>
      <c r="B53" s="14" t="s">
        <v>121</v>
      </c>
      <c r="C53" s="14" t="s">
        <v>146</v>
      </c>
      <c r="D53" s="16" t="s">
        <v>123</v>
      </c>
      <c r="E53" s="8">
        <v>40</v>
      </c>
      <c r="F53" s="8">
        <v>0</v>
      </c>
      <c r="G53" s="8">
        <v>35</v>
      </c>
      <c r="H53" s="8">
        <v>3</v>
      </c>
      <c r="I53" s="8">
        <v>2</v>
      </c>
      <c r="J53" s="8">
        <v>2</v>
      </c>
      <c r="K53" s="8">
        <v>8</v>
      </c>
      <c r="L53" s="8">
        <v>23</v>
      </c>
      <c r="M53" s="33">
        <f t="shared" si="16"/>
        <v>0</v>
      </c>
      <c r="N53" s="34">
        <f t="shared" si="17"/>
        <v>0.875</v>
      </c>
      <c r="O53" s="34">
        <f t="shared" si="18"/>
        <v>7.4999999999999997E-2</v>
      </c>
      <c r="P53" s="34">
        <f t="shared" si="19"/>
        <v>0.05</v>
      </c>
      <c r="Q53" s="34">
        <f t="shared" si="20"/>
        <v>0.05</v>
      </c>
      <c r="R53" s="34">
        <f t="shared" si="21"/>
        <v>0.2</v>
      </c>
      <c r="S53" s="34">
        <f t="shared" si="22"/>
        <v>0.57499999999999996</v>
      </c>
      <c r="T53" s="22" t="s">
        <v>30</v>
      </c>
      <c r="U53" s="22" t="s">
        <v>68</v>
      </c>
      <c r="V53" s="22" t="s">
        <v>30</v>
      </c>
      <c r="W53" s="14" t="s">
        <v>125</v>
      </c>
      <c r="X53" s="14" t="s">
        <v>148</v>
      </c>
      <c r="Y53" s="14" t="s">
        <v>127</v>
      </c>
      <c r="Z53" s="14" t="s">
        <v>789</v>
      </c>
    </row>
    <row r="54" spans="1:26" s="11" customFormat="1">
      <c r="A54" s="14" t="s">
        <v>738</v>
      </c>
      <c r="B54" s="14" t="s">
        <v>121</v>
      </c>
      <c r="C54" s="14" t="s">
        <v>149</v>
      </c>
      <c r="D54" s="16" t="s">
        <v>123</v>
      </c>
      <c r="E54" s="8">
        <v>129</v>
      </c>
      <c r="F54" s="8">
        <v>0</v>
      </c>
      <c r="G54" s="8">
        <v>109</v>
      </c>
      <c r="H54" s="8">
        <v>12</v>
      </c>
      <c r="I54" s="8">
        <v>8</v>
      </c>
      <c r="J54" s="8">
        <v>15</v>
      </c>
      <c r="K54" s="8">
        <v>27</v>
      </c>
      <c r="L54" s="8">
        <v>67</v>
      </c>
      <c r="M54" s="33">
        <f t="shared" si="16"/>
        <v>0</v>
      </c>
      <c r="N54" s="34">
        <f t="shared" si="17"/>
        <v>0.84496124031007747</v>
      </c>
      <c r="O54" s="34">
        <f t="shared" si="18"/>
        <v>9.3023255813953487E-2</v>
      </c>
      <c r="P54" s="34">
        <f t="shared" si="19"/>
        <v>6.2015503875968991E-2</v>
      </c>
      <c r="Q54" s="34">
        <f t="shared" si="20"/>
        <v>0.11627906976744186</v>
      </c>
      <c r="R54" s="34">
        <f t="shared" si="21"/>
        <v>0.20930232558139536</v>
      </c>
      <c r="S54" s="34">
        <f t="shared" si="22"/>
        <v>0.51937984496124034</v>
      </c>
      <c r="T54" s="22" t="s">
        <v>720</v>
      </c>
      <c r="U54" s="22" t="s">
        <v>376</v>
      </c>
      <c r="V54" s="22" t="s">
        <v>914</v>
      </c>
      <c r="W54" s="14" t="s">
        <v>125</v>
      </c>
      <c r="X54" s="14" t="s">
        <v>152</v>
      </c>
      <c r="Y54" s="14" t="s">
        <v>127</v>
      </c>
      <c r="Z54" s="14" t="s">
        <v>789</v>
      </c>
    </row>
    <row r="55" spans="1:26" s="11" customFormat="1">
      <c r="A55" s="14" t="s">
        <v>738</v>
      </c>
      <c r="B55" s="14" t="s">
        <v>121</v>
      </c>
      <c r="C55" s="14" t="s">
        <v>153</v>
      </c>
      <c r="D55" s="16" t="s">
        <v>123</v>
      </c>
      <c r="E55" s="8">
        <v>604</v>
      </c>
      <c r="F55" s="8">
        <v>12</v>
      </c>
      <c r="G55" s="8">
        <v>479</v>
      </c>
      <c r="H55" s="8">
        <v>88</v>
      </c>
      <c r="I55" s="8">
        <v>25</v>
      </c>
      <c r="J55" s="8">
        <v>88</v>
      </c>
      <c r="K55" s="8">
        <v>107</v>
      </c>
      <c r="L55" s="8">
        <v>302</v>
      </c>
      <c r="M55" s="33">
        <f t="shared" si="16"/>
        <v>1.9867549668874173E-2</v>
      </c>
      <c r="N55" s="34">
        <f t="shared" si="17"/>
        <v>0.79304635761589404</v>
      </c>
      <c r="O55" s="34">
        <f t="shared" si="18"/>
        <v>0.14569536423841059</v>
      </c>
      <c r="P55" s="34">
        <f t="shared" si="19"/>
        <v>4.1390728476821195E-2</v>
      </c>
      <c r="Q55" s="34">
        <f t="shared" si="20"/>
        <v>0.14569536423841059</v>
      </c>
      <c r="R55" s="34">
        <f t="shared" si="21"/>
        <v>0.17715231788079469</v>
      </c>
      <c r="S55" s="34">
        <f t="shared" si="22"/>
        <v>0.5</v>
      </c>
      <c r="T55" s="22" t="s">
        <v>915</v>
      </c>
      <c r="U55" s="22" t="s">
        <v>114</v>
      </c>
      <c r="V55" s="22" t="s">
        <v>916</v>
      </c>
      <c r="W55" s="14" t="s">
        <v>125</v>
      </c>
      <c r="X55" s="14" t="s">
        <v>154</v>
      </c>
      <c r="Y55" s="14" t="s">
        <v>127</v>
      </c>
      <c r="Z55" s="14" t="s">
        <v>789</v>
      </c>
    </row>
    <row r="56" spans="1:26" s="11" customFormat="1">
      <c r="A56" s="14" t="s">
        <v>738</v>
      </c>
      <c r="B56" s="14" t="s">
        <v>121</v>
      </c>
      <c r="C56" s="14" t="s">
        <v>155</v>
      </c>
      <c r="D56" s="16" t="s">
        <v>123</v>
      </c>
      <c r="E56" s="8">
        <v>95</v>
      </c>
      <c r="F56" s="8">
        <v>0</v>
      </c>
      <c r="G56" s="8">
        <v>86</v>
      </c>
      <c r="H56" s="8">
        <v>6</v>
      </c>
      <c r="I56" s="8">
        <v>3</v>
      </c>
      <c r="J56" s="8">
        <v>8</v>
      </c>
      <c r="K56" s="8">
        <v>18</v>
      </c>
      <c r="L56" s="8">
        <v>51</v>
      </c>
      <c r="M56" s="33">
        <f t="shared" si="16"/>
        <v>0</v>
      </c>
      <c r="N56" s="34">
        <f t="shared" si="17"/>
        <v>0.90526315789473688</v>
      </c>
      <c r="O56" s="34">
        <f t="shared" si="18"/>
        <v>6.3157894736842107E-2</v>
      </c>
      <c r="P56" s="34">
        <f t="shared" si="19"/>
        <v>3.1578947368421054E-2</v>
      </c>
      <c r="Q56" s="34">
        <f t="shared" si="20"/>
        <v>8.4210526315789472E-2</v>
      </c>
      <c r="R56" s="34">
        <f t="shared" si="21"/>
        <v>0.18947368421052632</v>
      </c>
      <c r="S56" s="34">
        <f t="shared" si="22"/>
        <v>0.5368421052631579</v>
      </c>
      <c r="T56" s="22" t="s">
        <v>917</v>
      </c>
      <c r="U56" s="22" t="s">
        <v>184</v>
      </c>
      <c r="V56" s="22" t="s">
        <v>918</v>
      </c>
      <c r="W56" s="14" t="s">
        <v>125</v>
      </c>
      <c r="X56" s="14" t="s">
        <v>157</v>
      </c>
      <c r="Y56" s="14" t="s">
        <v>127</v>
      </c>
      <c r="Z56" s="14" t="s">
        <v>789</v>
      </c>
    </row>
    <row r="57" spans="1:26" s="11" customFormat="1">
      <c r="A57" s="14" t="s">
        <v>738</v>
      </c>
      <c r="B57" s="14" t="s">
        <v>121</v>
      </c>
      <c r="C57" s="14" t="s">
        <v>158</v>
      </c>
      <c r="D57" s="16" t="s">
        <v>123</v>
      </c>
      <c r="E57" s="8">
        <v>23</v>
      </c>
      <c r="F57" s="8">
        <v>0</v>
      </c>
      <c r="G57" s="8">
        <v>21</v>
      </c>
      <c r="H57" s="8">
        <v>2</v>
      </c>
      <c r="I57" s="8">
        <v>0</v>
      </c>
      <c r="J57" s="8">
        <v>1</v>
      </c>
      <c r="K57" s="8">
        <v>9</v>
      </c>
      <c r="L57" s="8">
        <v>11</v>
      </c>
      <c r="M57" s="33">
        <f t="shared" si="16"/>
        <v>0</v>
      </c>
      <c r="N57" s="34">
        <f t="shared" si="17"/>
        <v>0.91304347826086951</v>
      </c>
      <c r="O57" s="34">
        <f t="shared" si="18"/>
        <v>8.6956521739130432E-2</v>
      </c>
      <c r="P57" s="34">
        <f t="shared" si="19"/>
        <v>0</v>
      </c>
      <c r="Q57" s="34">
        <f t="shared" si="20"/>
        <v>4.3478260869565216E-2</v>
      </c>
      <c r="R57" s="34">
        <f t="shared" si="21"/>
        <v>0.39130434782608697</v>
      </c>
      <c r="S57" s="34">
        <f t="shared" si="22"/>
        <v>0.47826086956521741</v>
      </c>
      <c r="T57" s="22" t="s">
        <v>215</v>
      </c>
      <c r="U57" s="22" t="s">
        <v>298</v>
      </c>
      <c r="V57" s="22" t="s">
        <v>29</v>
      </c>
      <c r="W57" s="14" t="s">
        <v>125</v>
      </c>
      <c r="X57" s="14" t="s">
        <v>160</v>
      </c>
      <c r="Y57" s="14" t="s">
        <v>127</v>
      </c>
      <c r="Z57" s="14" t="s">
        <v>789</v>
      </c>
    </row>
    <row r="58" spans="1:26" s="11" customFormat="1">
      <c r="A58" s="14" t="s">
        <v>738</v>
      </c>
      <c r="B58" s="14" t="s">
        <v>121</v>
      </c>
      <c r="C58" s="14" t="s">
        <v>161</v>
      </c>
      <c r="D58" s="16" t="s">
        <v>123</v>
      </c>
      <c r="E58" s="8">
        <v>36</v>
      </c>
      <c r="F58" s="8">
        <v>0</v>
      </c>
      <c r="G58" s="8">
        <v>30</v>
      </c>
      <c r="H58" s="8">
        <v>5</v>
      </c>
      <c r="I58" s="8">
        <v>1</v>
      </c>
      <c r="J58" s="8">
        <v>5</v>
      </c>
      <c r="K58" s="8">
        <v>6</v>
      </c>
      <c r="L58" s="8">
        <v>18</v>
      </c>
      <c r="M58" s="33">
        <f t="shared" si="16"/>
        <v>0</v>
      </c>
      <c r="N58" s="34">
        <f t="shared" si="17"/>
        <v>0.83333333333333337</v>
      </c>
      <c r="O58" s="34">
        <f t="shared" si="18"/>
        <v>0.1388888888888889</v>
      </c>
      <c r="P58" s="34">
        <f t="shared" si="19"/>
        <v>2.7777777777777776E-2</v>
      </c>
      <c r="Q58" s="34">
        <f t="shared" si="20"/>
        <v>0.1388888888888889</v>
      </c>
      <c r="R58" s="34">
        <f t="shared" si="21"/>
        <v>0.16666666666666666</v>
      </c>
      <c r="S58" s="34">
        <f t="shared" si="22"/>
        <v>0.5</v>
      </c>
      <c r="T58" s="22" t="s">
        <v>736</v>
      </c>
      <c r="U58" s="22" t="s">
        <v>189</v>
      </c>
      <c r="V58" s="22" t="s">
        <v>231</v>
      </c>
      <c r="W58" s="14" t="s">
        <v>125</v>
      </c>
      <c r="X58" s="14" t="s">
        <v>164</v>
      </c>
      <c r="Y58" s="14" t="s">
        <v>127</v>
      </c>
      <c r="Z58" s="14" t="s">
        <v>789</v>
      </c>
    </row>
    <row r="59" spans="1:26" s="11" customFormat="1">
      <c r="A59" s="14" t="s">
        <v>738</v>
      </c>
      <c r="B59" s="14" t="s">
        <v>121</v>
      </c>
      <c r="C59" s="14" t="s">
        <v>165</v>
      </c>
      <c r="D59" s="16" t="s">
        <v>123</v>
      </c>
      <c r="E59" s="8">
        <v>26</v>
      </c>
      <c r="F59" s="8">
        <v>0</v>
      </c>
      <c r="G59" s="8">
        <v>23</v>
      </c>
      <c r="H59" s="8">
        <v>3</v>
      </c>
      <c r="I59" s="8">
        <v>0</v>
      </c>
      <c r="J59" s="8">
        <v>3</v>
      </c>
      <c r="K59" s="8">
        <v>6</v>
      </c>
      <c r="L59" s="8">
        <v>13</v>
      </c>
      <c r="M59" s="33">
        <f t="shared" si="16"/>
        <v>0</v>
      </c>
      <c r="N59" s="34">
        <f t="shared" si="17"/>
        <v>0.88461538461538458</v>
      </c>
      <c r="O59" s="34">
        <f t="shared" si="18"/>
        <v>0.11538461538461539</v>
      </c>
      <c r="P59" s="34">
        <f t="shared" si="19"/>
        <v>0</v>
      </c>
      <c r="Q59" s="34">
        <f t="shared" si="20"/>
        <v>0.11538461538461539</v>
      </c>
      <c r="R59" s="34">
        <f t="shared" si="21"/>
        <v>0.23076923076923078</v>
      </c>
      <c r="S59" s="34">
        <f t="shared" si="22"/>
        <v>0.5</v>
      </c>
      <c r="T59" s="22" t="s">
        <v>752</v>
      </c>
      <c r="U59" s="22" t="s">
        <v>170</v>
      </c>
      <c r="V59" s="22" t="s">
        <v>29</v>
      </c>
      <c r="W59" s="14" t="s">
        <v>125</v>
      </c>
      <c r="X59" s="14" t="s">
        <v>167</v>
      </c>
      <c r="Y59" s="14" t="s">
        <v>127</v>
      </c>
      <c r="Z59" s="14" t="s">
        <v>789</v>
      </c>
    </row>
    <row r="60" spans="1:26" s="11" customFormat="1">
      <c r="A60" s="14" t="s">
        <v>738</v>
      </c>
      <c r="B60" s="14" t="s">
        <v>121</v>
      </c>
      <c r="C60" s="14" t="s">
        <v>168</v>
      </c>
      <c r="D60" s="16" t="s">
        <v>123</v>
      </c>
      <c r="E60" s="8">
        <v>40</v>
      </c>
      <c r="F60" s="8">
        <v>0</v>
      </c>
      <c r="G60" s="8">
        <v>35</v>
      </c>
      <c r="H60" s="8">
        <v>4</v>
      </c>
      <c r="I60" s="8">
        <v>1</v>
      </c>
      <c r="J60" s="8">
        <v>4</v>
      </c>
      <c r="K60" s="8">
        <v>11</v>
      </c>
      <c r="L60" s="8">
        <v>17</v>
      </c>
      <c r="M60" s="33">
        <f t="shared" si="16"/>
        <v>0</v>
      </c>
      <c r="N60" s="34">
        <f t="shared" si="17"/>
        <v>0.875</v>
      </c>
      <c r="O60" s="34">
        <f t="shared" si="18"/>
        <v>0.1</v>
      </c>
      <c r="P60" s="34">
        <f t="shared" si="19"/>
        <v>2.5000000000000001E-2</v>
      </c>
      <c r="Q60" s="34">
        <f t="shared" si="20"/>
        <v>0.1</v>
      </c>
      <c r="R60" s="34">
        <f t="shared" si="21"/>
        <v>0.27500000000000002</v>
      </c>
      <c r="S60" s="34">
        <f t="shared" si="22"/>
        <v>0.42499999999999999</v>
      </c>
      <c r="T60" s="22" t="s">
        <v>101</v>
      </c>
      <c r="U60" s="22" t="s">
        <v>102</v>
      </c>
      <c r="V60" s="22" t="s">
        <v>301</v>
      </c>
      <c r="W60" s="14" t="s">
        <v>125</v>
      </c>
      <c r="X60" s="14" t="s">
        <v>171</v>
      </c>
      <c r="Y60" s="14" t="s">
        <v>127</v>
      </c>
      <c r="Z60" s="14" t="s">
        <v>789</v>
      </c>
    </row>
    <row r="61" spans="1:26" s="11" customFormat="1">
      <c r="A61" s="14" t="s">
        <v>738</v>
      </c>
      <c r="B61" s="14" t="s">
        <v>121</v>
      </c>
      <c r="C61" s="14" t="s">
        <v>172</v>
      </c>
      <c r="D61" s="16" t="s">
        <v>123</v>
      </c>
      <c r="E61" s="8">
        <v>48</v>
      </c>
      <c r="F61" s="8">
        <v>1</v>
      </c>
      <c r="G61" s="8">
        <v>37</v>
      </c>
      <c r="H61" s="8">
        <v>5</v>
      </c>
      <c r="I61" s="8">
        <v>5</v>
      </c>
      <c r="J61" s="8">
        <v>7</v>
      </c>
      <c r="K61" s="8">
        <v>4</v>
      </c>
      <c r="L61" s="8">
        <v>27</v>
      </c>
      <c r="M61" s="33">
        <f t="shared" si="16"/>
        <v>2.0833333333333332E-2</v>
      </c>
      <c r="N61" s="34">
        <f t="shared" si="17"/>
        <v>0.77083333333333337</v>
      </c>
      <c r="O61" s="34">
        <f t="shared" si="18"/>
        <v>0.10416666666666667</v>
      </c>
      <c r="P61" s="34">
        <f t="shared" si="19"/>
        <v>0.10416666666666667</v>
      </c>
      <c r="Q61" s="34">
        <f t="shared" si="20"/>
        <v>0.14583333333333334</v>
      </c>
      <c r="R61" s="34">
        <f t="shared" si="21"/>
        <v>8.3333333333333329E-2</v>
      </c>
      <c r="S61" s="34">
        <f t="shared" si="22"/>
        <v>0.5625</v>
      </c>
      <c r="T61" s="22" t="s">
        <v>47</v>
      </c>
      <c r="U61" s="22" t="s">
        <v>82</v>
      </c>
      <c r="V61" s="22" t="s">
        <v>497</v>
      </c>
      <c r="W61" s="14" t="s">
        <v>125</v>
      </c>
      <c r="X61" s="14" t="s">
        <v>174</v>
      </c>
      <c r="Y61" s="14" t="s">
        <v>127</v>
      </c>
      <c r="Z61" s="14" t="s">
        <v>789</v>
      </c>
    </row>
    <row r="62" spans="1:26" s="11" customFormat="1">
      <c r="A62" s="14" t="s">
        <v>738</v>
      </c>
      <c r="B62" s="14" t="s">
        <v>121</v>
      </c>
      <c r="C62" s="14" t="s">
        <v>175</v>
      </c>
      <c r="D62" s="16" t="s">
        <v>123</v>
      </c>
      <c r="E62" s="8">
        <v>50</v>
      </c>
      <c r="F62" s="8">
        <v>1</v>
      </c>
      <c r="G62" s="8">
        <v>38</v>
      </c>
      <c r="H62" s="8">
        <v>6</v>
      </c>
      <c r="I62" s="8">
        <v>5</v>
      </c>
      <c r="J62" s="8">
        <v>8</v>
      </c>
      <c r="K62" s="8">
        <v>6</v>
      </c>
      <c r="L62" s="8">
        <v>30</v>
      </c>
      <c r="M62" s="33">
        <f t="shared" si="16"/>
        <v>0.02</v>
      </c>
      <c r="N62" s="34">
        <f t="shared" si="17"/>
        <v>0.76</v>
      </c>
      <c r="O62" s="34">
        <f t="shared" si="18"/>
        <v>0.12</v>
      </c>
      <c r="P62" s="34">
        <f t="shared" si="19"/>
        <v>0.1</v>
      </c>
      <c r="Q62" s="34">
        <f t="shared" si="20"/>
        <v>0.16</v>
      </c>
      <c r="R62" s="34">
        <f t="shared" si="21"/>
        <v>0.12</v>
      </c>
      <c r="S62" s="34">
        <f t="shared" si="22"/>
        <v>0.6</v>
      </c>
      <c r="T62" s="22" t="s">
        <v>261</v>
      </c>
      <c r="U62" s="22" t="s">
        <v>59</v>
      </c>
      <c r="V62" s="22" t="s">
        <v>101</v>
      </c>
      <c r="W62" s="14" t="s">
        <v>125</v>
      </c>
      <c r="X62" s="14" t="s">
        <v>177</v>
      </c>
      <c r="Y62" s="14" t="s">
        <v>127</v>
      </c>
      <c r="Z62" s="14" t="s">
        <v>789</v>
      </c>
    </row>
    <row r="63" spans="1:26" s="11" customFormat="1">
      <c r="A63" s="14" t="s">
        <v>738</v>
      </c>
      <c r="B63" s="14" t="s">
        <v>121</v>
      </c>
      <c r="C63" s="14" t="s">
        <v>178</v>
      </c>
      <c r="D63" s="16" t="s">
        <v>123</v>
      </c>
      <c r="E63" s="8">
        <v>56</v>
      </c>
      <c r="F63" s="8">
        <v>0</v>
      </c>
      <c r="G63" s="8">
        <v>40</v>
      </c>
      <c r="H63" s="8">
        <v>6</v>
      </c>
      <c r="I63" s="8">
        <v>10</v>
      </c>
      <c r="J63" s="8">
        <v>13</v>
      </c>
      <c r="K63" s="8">
        <v>6</v>
      </c>
      <c r="L63" s="8">
        <v>34</v>
      </c>
      <c r="M63" s="33">
        <f t="shared" si="16"/>
        <v>0</v>
      </c>
      <c r="N63" s="34">
        <f t="shared" si="17"/>
        <v>0.7142857142857143</v>
      </c>
      <c r="O63" s="34">
        <f t="shared" si="18"/>
        <v>0.10714285714285714</v>
      </c>
      <c r="P63" s="34">
        <f t="shared" si="19"/>
        <v>0.17857142857142858</v>
      </c>
      <c r="Q63" s="34">
        <f t="shared" si="20"/>
        <v>0.23214285714285715</v>
      </c>
      <c r="R63" s="34">
        <f t="shared" si="21"/>
        <v>0.10714285714285714</v>
      </c>
      <c r="S63" s="34">
        <f t="shared" si="22"/>
        <v>0.6071428571428571</v>
      </c>
      <c r="T63" s="22" t="s">
        <v>919</v>
      </c>
      <c r="U63" s="22" t="s">
        <v>46</v>
      </c>
      <c r="V63" s="22" t="s">
        <v>631</v>
      </c>
      <c r="W63" s="14" t="s">
        <v>125</v>
      </c>
      <c r="X63" s="14" t="s">
        <v>179</v>
      </c>
      <c r="Y63" s="14" t="s">
        <v>127</v>
      </c>
      <c r="Z63" s="14" t="s">
        <v>789</v>
      </c>
    </row>
    <row r="64" spans="1:26" s="11" customFormat="1">
      <c r="A64" s="14" t="s">
        <v>738</v>
      </c>
      <c r="B64" s="14" t="s">
        <v>121</v>
      </c>
      <c r="C64" s="14" t="s">
        <v>180</v>
      </c>
      <c r="D64" s="16" t="s">
        <v>123</v>
      </c>
      <c r="E64" s="8">
        <v>3</v>
      </c>
      <c r="F64" s="8">
        <v>0</v>
      </c>
      <c r="G64" s="8">
        <v>3</v>
      </c>
      <c r="H64" s="8">
        <v>0</v>
      </c>
      <c r="I64" s="8">
        <v>0</v>
      </c>
      <c r="J64" s="8">
        <v>0</v>
      </c>
      <c r="K64" s="8">
        <v>1</v>
      </c>
      <c r="L64" s="8">
        <v>1</v>
      </c>
      <c r="M64" s="33">
        <f t="shared" si="16"/>
        <v>0</v>
      </c>
      <c r="N64" s="34">
        <f t="shared" si="17"/>
        <v>1</v>
      </c>
      <c r="O64" s="34">
        <f t="shared" si="18"/>
        <v>0</v>
      </c>
      <c r="P64" s="34">
        <f t="shared" si="19"/>
        <v>0</v>
      </c>
      <c r="Q64" s="34">
        <f t="shared" si="20"/>
        <v>0</v>
      </c>
      <c r="R64" s="34">
        <f t="shared" si="21"/>
        <v>0.33333333333333331</v>
      </c>
      <c r="S64" s="34">
        <f t="shared" si="22"/>
        <v>0.33333333333333331</v>
      </c>
      <c r="T64" s="22" t="s">
        <v>29</v>
      </c>
      <c r="U64" s="22" t="s">
        <v>99</v>
      </c>
      <c r="V64" s="22" t="s">
        <v>29</v>
      </c>
      <c r="W64" s="14" t="s">
        <v>125</v>
      </c>
      <c r="X64" s="14" t="s">
        <v>181</v>
      </c>
      <c r="Y64" s="14" t="s">
        <v>127</v>
      </c>
      <c r="Z64" s="14" t="s">
        <v>789</v>
      </c>
    </row>
    <row r="65" spans="1:26" s="11" customFormat="1">
      <c r="A65" s="7">
        <v>2021</v>
      </c>
      <c r="B65" s="7" t="s">
        <v>783</v>
      </c>
      <c r="C65" s="7"/>
      <c r="D65" s="7"/>
      <c r="E65" s="8">
        <f t="shared" ref="E65:L65" si="23">SUM(E45:E64)</f>
        <v>3725</v>
      </c>
      <c r="F65" s="8">
        <f t="shared" si="23"/>
        <v>20</v>
      </c>
      <c r="G65" s="8">
        <f t="shared" si="23"/>
        <v>3040</v>
      </c>
      <c r="H65" s="8">
        <f t="shared" si="23"/>
        <v>439</v>
      </c>
      <c r="I65" s="8">
        <f t="shared" si="23"/>
        <v>226</v>
      </c>
      <c r="J65" s="8">
        <f t="shared" si="23"/>
        <v>539</v>
      </c>
      <c r="K65" s="8">
        <f t="shared" si="23"/>
        <v>907</v>
      </c>
      <c r="L65" s="8">
        <f t="shared" si="23"/>
        <v>1618</v>
      </c>
      <c r="M65" s="33">
        <f t="shared" si="16"/>
        <v>5.3691275167785232E-3</v>
      </c>
      <c r="N65" s="34">
        <f t="shared" si="17"/>
        <v>0.81610738255033555</v>
      </c>
      <c r="O65" s="34">
        <f t="shared" si="18"/>
        <v>0.11785234899328859</v>
      </c>
      <c r="P65" s="34">
        <f t="shared" si="19"/>
        <v>6.0671140939597315E-2</v>
      </c>
      <c r="Q65" s="34">
        <f t="shared" si="20"/>
        <v>0.14469798657718122</v>
      </c>
      <c r="R65" s="34">
        <f t="shared" si="21"/>
        <v>0.24348993288590604</v>
      </c>
      <c r="S65" s="34">
        <f t="shared" si="22"/>
        <v>0.43436241610738258</v>
      </c>
      <c r="T65" s="35"/>
      <c r="U65" s="35"/>
      <c r="V65" s="35"/>
      <c r="W65" s="7"/>
      <c r="X65" s="7"/>
      <c r="Y65" s="7"/>
      <c r="Z65" s="7"/>
    </row>
    <row r="66" spans="1:26" s="13" customFormat="1" ht="5.2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12"/>
    </row>
    <row r="67" spans="1:26">
      <c r="A67" t="s">
        <v>714</v>
      </c>
      <c r="B67" t="s">
        <v>121</v>
      </c>
      <c r="C67" t="s">
        <v>122</v>
      </c>
      <c r="D67" t="s">
        <v>123</v>
      </c>
      <c r="E67">
        <v>16</v>
      </c>
      <c r="F67">
        <v>7</v>
      </c>
      <c r="G67">
        <v>8</v>
      </c>
      <c r="H67">
        <v>1</v>
      </c>
      <c r="I67">
        <v>0</v>
      </c>
      <c r="J67">
        <v>1</v>
      </c>
      <c r="K67">
        <v>2</v>
      </c>
      <c r="L67">
        <v>5</v>
      </c>
      <c r="M67" s="33">
        <f>F67/E67</f>
        <v>0.4375</v>
      </c>
      <c r="N67" s="34">
        <f>G67/E67</f>
        <v>0.5</v>
      </c>
      <c r="O67" s="34">
        <f>H67/E67</f>
        <v>6.25E-2</v>
      </c>
      <c r="P67" s="34">
        <f>I67/E67</f>
        <v>0</v>
      </c>
      <c r="Q67" s="34">
        <f>J67/E67</f>
        <v>6.25E-2</v>
      </c>
      <c r="R67" s="34">
        <f>K67/E67</f>
        <v>0.125</v>
      </c>
      <c r="S67" s="34">
        <f>L67/E67</f>
        <v>0.3125</v>
      </c>
      <c r="T67" s="9">
        <v>6.25</v>
      </c>
      <c r="U67" s="9">
        <v>13</v>
      </c>
      <c r="V67" s="9">
        <v>0</v>
      </c>
      <c r="W67" t="s">
        <v>125</v>
      </c>
      <c r="X67" t="s">
        <v>126</v>
      </c>
      <c r="Y67" t="s">
        <v>127</v>
      </c>
      <c r="Z67" t="s">
        <v>790</v>
      </c>
    </row>
    <row r="68" spans="1:26">
      <c r="A68" t="s">
        <v>714</v>
      </c>
      <c r="B68" t="s">
        <v>121</v>
      </c>
      <c r="C68" t="s">
        <v>128</v>
      </c>
      <c r="D68" t="s">
        <v>123</v>
      </c>
      <c r="E68">
        <v>1178</v>
      </c>
      <c r="F68">
        <v>0</v>
      </c>
      <c r="G68">
        <v>1002</v>
      </c>
      <c r="H68">
        <v>125</v>
      </c>
      <c r="I68">
        <v>51</v>
      </c>
      <c r="J68">
        <v>152</v>
      </c>
      <c r="K68">
        <v>357</v>
      </c>
      <c r="L68">
        <v>456</v>
      </c>
      <c r="M68" s="33">
        <f t="shared" ref="M68:M87" si="24">F68/E68</f>
        <v>0</v>
      </c>
      <c r="N68" s="34">
        <f t="shared" ref="N68:N87" si="25">G68/E68</f>
        <v>0.85059422750424452</v>
      </c>
      <c r="O68" s="34">
        <f t="shared" ref="O68:O87" si="26">H68/E68</f>
        <v>0.10611205432937182</v>
      </c>
      <c r="P68" s="34">
        <f t="shared" ref="P68:P87" si="27">I68/E68</f>
        <v>4.32937181663837E-2</v>
      </c>
      <c r="Q68" s="34">
        <f t="shared" ref="Q68:Q87" si="28">J68/E68</f>
        <v>0.12903225806451613</v>
      </c>
      <c r="R68" s="34">
        <f t="shared" ref="R68:R87" si="29">K68/E68</f>
        <v>0.30305602716468588</v>
      </c>
      <c r="S68" s="34">
        <f t="shared" ref="S68:S87" si="30">L68/E68</f>
        <v>0.38709677419354838</v>
      </c>
      <c r="T68" s="9">
        <v>12.9</v>
      </c>
      <c r="U68" s="9">
        <v>30</v>
      </c>
      <c r="V68" s="9">
        <v>4.33</v>
      </c>
      <c r="W68" t="s">
        <v>125</v>
      </c>
      <c r="X68" t="s">
        <v>132</v>
      </c>
      <c r="Y68" t="s">
        <v>127</v>
      </c>
      <c r="Z68" t="s">
        <v>790</v>
      </c>
    </row>
    <row r="69" spans="1:26">
      <c r="A69" t="s">
        <v>714</v>
      </c>
      <c r="B69" t="s">
        <v>121</v>
      </c>
      <c r="C69" t="s">
        <v>133</v>
      </c>
      <c r="D69" t="s">
        <v>123</v>
      </c>
      <c r="E69">
        <v>362</v>
      </c>
      <c r="F69">
        <v>1</v>
      </c>
      <c r="G69">
        <v>330</v>
      </c>
      <c r="H69">
        <v>19</v>
      </c>
      <c r="I69">
        <v>12</v>
      </c>
      <c r="J69">
        <v>30</v>
      </c>
      <c r="K69">
        <v>132</v>
      </c>
      <c r="L69">
        <v>133</v>
      </c>
      <c r="M69" s="33">
        <f t="shared" si="24"/>
        <v>2.7624309392265192E-3</v>
      </c>
      <c r="N69" s="34">
        <f t="shared" si="25"/>
        <v>0.91160220994475138</v>
      </c>
      <c r="O69" s="34">
        <f t="shared" si="26"/>
        <v>5.2486187845303865E-2</v>
      </c>
      <c r="P69" s="34">
        <f t="shared" si="27"/>
        <v>3.3149171270718231E-2</v>
      </c>
      <c r="Q69" s="34">
        <f t="shared" si="28"/>
        <v>8.2872928176795577E-2</v>
      </c>
      <c r="R69" s="34">
        <f t="shared" si="29"/>
        <v>0.36464088397790057</v>
      </c>
      <c r="S69" s="34">
        <f t="shared" si="30"/>
        <v>0.36740331491712708</v>
      </c>
      <c r="T69" s="9">
        <v>8.2899999999999991</v>
      </c>
      <c r="U69" s="9">
        <v>36</v>
      </c>
      <c r="V69" s="9">
        <v>3.31</v>
      </c>
      <c r="W69" t="s">
        <v>125</v>
      </c>
      <c r="X69" t="s">
        <v>135</v>
      </c>
      <c r="Y69" t="s">
        <v>127</v>
      </c>
      <c r="Z69" t="s">
        <v>790</v>
      </c>
    </row>
    <row r="70" spans="1:26">
      <c r="A70" t="s">
        <v>714</v>
      </c>
      <c r="B70" t="s">
        <v>121</v>
      </c>
      <c r="C70" t="s">
        <v>136</v>
      </c>
      <c r="D70" t="s">
        <v>123</v>
      </c>
      <c r="E70">
        <v>365</v>
      </c>
      <c r="F70">
        <v>0</v>
      </c>
      <c r="G70">
        <v>301</v>
      </c>
      <c r="H70">
        <v>48</v>
      </c>
      <c r="I70">
        <v>16</v>
      </c>
      <c r="J70">
        <v>53</v>
      </c>
      <c r="K70">
        <v>97</v>
      </c>
      <c r="L70">
        <v>143</v>
      </c>
      <c r="M70" s="33">
        <f t="shared" si="24"/>
        <v>0</v>
      </c>
      <c r="N70" s="34">
        <f t="shared" si="25"/>
        <v>0.8246575342465754</v>
      </c>
      <c r="O70" s="34">
        <f t="shared" si="26"/>
        <v>0.13150684931506848</v>
      </c>
      <c r="P70" s="34">
        <f t="shared" si="27"/>
        <v>4.3835616438356165E-2</v>
      </c>
      <c r="Q70" s="34">
        <f t="shared" si="28"/>
        <v>0.14520547945205478</v>
      </c>
      <c r="R70" s="34">
        <f t="shared" si="29"/>
        <v>0.26575342465753427</v>
      </c>
      <c r="S70" s="34">
        <f t="shared" si="30"/>
        <v>0.39178082191780822</v>
      </c>
      <c r="T70" s="9">
        <v>14.52</v>
      </c>
      <c r="U70" s="9">
        <v>27</v>
      </c>
      <c r="V70" s="9">
        <v>4.38</v>
      </c>
      <c r="W70" t="s">
        <v>125</v>
      </c>
      <c r="X70" t="s">
        <v>137</v>
      </c>
      <c r="Y70" t="s">
        <v>127</v>
      </c>
      <c r="Z70" t="s">
        <v>790</v>
      </c>
    </row>
    <row r="71" spans="1:26">
      <c r="A71" t="s">
        <v>714</v>
      </c>
      <c r="B71" t="s">
        <v>121</v>
      </c>
      <c r="C71" t="s">
        <v>138</v>
      </c>
      <c r="D71" t="s">
        <v>123</v>
      </c>
      <c r="E71">
        <v>318</v>
      </c>
      <c r="F71">
        <v>0</v>
      </c>
      <c r="G71">
        <v>241</v>
      </c>
      <c r="H71">
        <v>44</v>
      </c>
      <c r="I71">
        <v>33</v>
      </c>
      <c r="J71">
        <v>63</v>
      </c>
      <c r="K71">
        <v>78</v>
      </c>
      <c r="L71">
        <v>134</v>
      </c>
      <c r="M71" s="33">
        <f t="shared" si="24"/>
        <v>0</v>
      </c>
      <c r="N71" s="34">
        <f t="shared" si="25"/>
        <v>0.75786163522012584</v>
      </c>
      <c r="O71" s="34">
        <f t="shared" si="26"/>
        <v>0.13836477987421383</v>
      </c>
      <c r="P71" s="34">
        <f t="shared" si="27"/>
        <v>0.10377358490566038</v>
      </c>
      <c r="Q71" s="34">
        <f t="shared" si="28"/>
        <v>0.19811320754716982</v>
      </c>
      <c r="R71" s="34">
        <f t="shared" si="29"/>
        <v>0.24528301886792453</v>
      </c>
      <c r="S71" s="34">
        <f t="shared" si="30"/>
        <v>0.42138364779874216</v>
      </c>
      <c r="T71" s="9">
        <v>19.809999999999999</v>
      </c>
      <c r="U71" s="9">
        <v>25</v>
      </c>
      <c r="V71" s="9">
        <v>10.38</v>
      </c>
      <c r="W71" t="s">
        <v>125</v>
      </c>
      <c r="X71" t="s">
        <v>140</v>
      </c>
      <c r="Y71" t="s">
        <v>127</v>
      </c>
      <c r="Z71" t="s">
        <v>790</v>
      </c>
    </row>
    <row r="72" spans="1:26">
      <c r="A72" t="s">
        <v>714</v>
      </c>
      <c r="B72" t="s">
        <v>121</v>
      </c>
      <c r="C72" t="s">
        <v>141</v>
      </c>
      <c r="D72" t="s">
        <v>123</v>
      </c>
      <c r="E72">
        <v>347</v>
      </c>
      <c r="F72">
        <v>1</v>
      </c>
      <c r="G72">
        <v>285</v>
      </c>
      <c r="H72">
        <v>52</v>
      </c>
      <c r="I72">
        <v>9</v>
      </c>
      <c r="J72">
        <v>52</v>
      </c>
      <c r="K72">
        <v>115</v>
      </c>
      <c r="L72">
        <v>127</v>
      </c>
      <c r="M72" s="33">
        <f t="shared" si="24"/>
        <v>2.881844380403458E-3</v>
      </c>
      <c r="N72" s="34">
        <f t="shared" si="25"/>
        <v>0.82132564841498557</v>
      </c>
      <c r="O72" s="34">
        <f t="shared" si="26"/>
        <v>0.14985590778097982</v>
      </c>
      <c r="P72" s="34">
        <f t="shared" si="27"/>
        <v>2.5936599423631124E-2</v>
      </c>
      <c r="Q72" s="34">
        <f t="shared" si="28"/>
        <v>0.14985590778097982</v>
      </c>
      <c r="R72" s="34">
        <f t="shared" si="29"/>
        <v>0.33141210374639768</v>
      </c>
      <c r="S72" s="34">
        <f t="shared" si="30"/>
        <v>0.36599423631123917</v>
      </c>
      <c r="T72" s="9">
        <v>14.99</v>
      </c>
      <c r="U72" s="9">
        <v>33</v>
      </c>
      <c r="V72" s="9">
        <v>2.59</v>
      </c>
      <c r="W72" t="s">
        <v>125</v>
      </c>
      <c r="X72" t="s">
        <v>143</v>
      </c>
      <c r="Y72" t="s">
        <v>127</v>
      </c>
      <c r="Z72" t="s">
        <v>790</v>
      </c>
    </row>
    <row r="73" spans="1:26">
      <c r="A73" t="s">
        <v>714</v>
      </c>
      <c r="B73" t="s">
        <v>121</v>
      </c>
      <c r="C73" t="s">
        <v>144</v>
      </c>
      <c r="D73" t="s">
        <v>123</v>
      </c>
      <c r="E73">
        <v>47</v>
      </c>
      <c r="F73">
        <v>0</v>
      </c>
      <c r="G73">
        <v>43</v>
      </c>
      <c r="H73">
        <v>1</v>
      </c>
      <c r="I73">
        <v>3</v>
      </c>
      <c r="J73">
        <v>3</v>
      </c>
      <c r="K73">
        <v>6</v>
      </c>
      <c r="L73">
        <v>26</v>
      </c>
      <c r="M73" s="33">
        <f t="shared" si="24"/>
        <v>0</v>
      </c>
      <c r="N73" s="34">
        <f t="shared" si="25"/>
        <v>0.91489361702127658</v>
      </c>
      <c r="O73" s="34">
        <f t="shared" si="26"/>
        <v>2.1276595744680851E-2</v>
      </c>
      <c r="P73" s="34">
        <f t="shared" si="27"/>
        <v>6.3829787234042548E-2</v>
      </c>
      <c r="Q73" s="34">
        <f t="shared" si="28"/>
        <v>6.3829787234042548E-2</v>
      </c>
      <c r="R73" s="34">
        <f t="shared" si="29"/>
        <v>0.1276595744680851</v>
      </c>
      <c r="S73" s="34">
        <f t="shared" si="30"/>
        <v>0.55319148936170215</v>
      </c>
      <c r="T73" s="9">
        <v>6.38</v>
      </c>
      <c r="U73" s="9">
        <v>13</v>
      </c>
      <c r="V73" s="9">
        <v>6.38</v>
      </c>
      <c r="W73" t="s">
        <v>125</v>
      </c>
      <c r="X73" t="s">
        <v>145</v>
      </c>
      <c r="Y73" t="s">
        <v>127</v>
      </c>
      <c r="Z73" t="s">
        <v>790</v>
      </c>
    </row>
    <row r="74" spans="1:26">
      <c r="A74" t="s">
        <v>714</v>
      </c>
      <c r="B74" t="s">
        <v>121</v>
      </c>
      <c r="C74" t="s">
        <v>146</v>
      </c>
      <c r="D74" t="s">
        <v>123</v>
      </c>
      <c r="E74">
        <v>41</v>
      </c>
      <c r="F74">
        <v>0</v>
      </c>
      <c r="G74">
        <v>39</v>
      </c>
      <c r="H74">
        <v>2</v>
      </c>
      <c r="I74">
        <v>0</v>
      </c>
      <c r="J74">
        <v>2</v>
      </c>
      <c r="K74">
        <v>9</v>
      </c>
      <c r="L74">
        <v>25</v>
      </c>
      <c r="M74" s="33">
        <f t="shared" si="24"/>
        <v>0</v>
      </c>
      <c r="N74" s="34">
        <f t="shared" si="25"/>
        <v>0.95121951219512191</v>
      </c>
      <c r="O74" s="34">
        <f t="shared" si="26"/>
        <v>4.878048780487805E-2</v>
      </c>
      <c r="P74" s="34">
        <f t="shared" si="27"/>
        <v>0</v>
      </c>
      <c r="Q74" s="34">
        <f t="shared" si="28"/>
        <v>4.878048780487805E-2</v>
      </c>
      <c r="R74" s="34">
        <f t="shared" si="29"/>
        <v>0.21951219512195122</v>
      </c>
      <c r="S74" s="34">
        <f t="shared" si="30"/>
        <v>0.6097560975609756</v>
      </c>
      <c r="T74" s="9">
        <v>4.88</v>
      </c>
      <c r="U74" s="9">
        <v>22</v>
      </c>
      <c r="V74" s="9">
        <v>0</v>
      </c>
      <c r="W74" t="s">
        <v>125</v>
      </c>
      <c r="X74" t="s">
        <v>148</v>
      </c>
      <c r="Y74" t="s">
        <v>127</v>
      </c>
      <c r="Z74" t="s">
        <v>790</v>
      </c>
    </row>
    <row r="75" spans="1:26">
      <c r="A75" t="s">
        <v>714</v>
      </c>
      <c r="B75" t="s">
        <v>121</v>
      </c>
      <c r="C75" t="s">
        <v>149</v>
      </c>
      <c r="D75" t="s">
        <v>123</v>
      </c>
      <c r="E75">
        <v>131</v>
      </c>
      <c r="F75">
        <v>2</v>
      </c>
      <c r="G75">
        <v>106</v>
      </c>
      <c r="H75">
        <v>18</v>
      </c>
      <c r="I75">
        <v>5</v>
      </c>
      <c r="J75">
        <v>20</v>
      </c>
      <c r="K75">
        <v>29</v>
      </c>
      <c r="L75">
        <v>63</v>
      </c>
      <c r="M75" s="33">
        <f t="shared" si="24"/>
        <v>1.5267175572519083E-2</v>
      </c>
      <c r="N75" s="34">
        <f t="shared" si="25"/>
        <v>0.80916030534351147</v>
      </c>
      <c r="O75" s="34">
        <f t="shared" si="26"/>
        <v>0.13740458015267176</v>
      </c>
      <c r="P75" s="34">
        <f t="shared" si="27"/>
        <v>3.8167938931297711E-2</v>
      </c>
      <c r="Q75" s="34">
        <f t="shared" si="28"/>
        <v>0.15267175572519084</v>
      </c>
      <c r="R75" s="34">
        <f t="shared" si="29"/>
        <v>0.22137404580152673</v>
      </c>
      <c r="S75" s="34">
        <f t="shared" si="30"/>
        <v>0.48091603053435117</v>
      </c>
      <c r="T75" s="9">
        <v>15.27</v>
      </c>
      <c r="U75" s="9">
        <v>22</v>
      </c>
      <c r="V75" s="9">
        <v>3.82</v>
      </c>
      <c r="W75" t="s">
        <v>125</v>
      </c>
      <c r="X75" t="s">
        <v>152</v>
      </c>
      <c r="Y75" t="s">
        <v>127</v>
      </c>
      <c r="Z75" t="s">
        <v>790</v>
      </c>
    </row>
    <row r="76" spans="1:26">
      <c r="A76" t="s">
        <v>714</v>
      </c>
      <c r="B76" t="s">
        <v>121</v>
      </c>
      <c r="C76" t="s">
        <v>153</v>
      </c>
      <c r="D76" t="s">
        <v>123</v>
      </c>
      <c r="E76">
        <v>604</v>
      </c>
      <c r="F76">
        <v>10</v>
      </c>
      <c r="G76">
        <v>493</v>
      </c>
      <c r="H76">
        <v>76</v>
      </c>
      <c r="I76">
        <v>25</v>
      </c>
      <c r="J76">
        <v>78</v>
      </c>
      <c r="K76">
        <v>145</v>
      </c>
      <c r="L76">
        <v>280</v>
      </c>
      <c r="M76" s="33">
        <f t="shared" si="24"/>
        <v>1.6556291390728478E-2</v>
      </c>
      <c r="N76" s="34">
        <f t="shared" si="25"/>
        <v>0.81622516556291391</v>
      </c>
      <c r="O76" s="34">
        <f t="shared" si="26"/>
        <v>0.12582781456953643</v>
      </c>
      <c r="P76" s="34">
        <f t="shared" si="27"/>
        <v>4.1390728476821195E-2</v>
      </c>
      <c r="Q76" s="34">
        <f t="shared" si="28"/>
        <v>0.12913907284768211</v>
      </c>
      <c r="R76" s="34">
        <f t="shared" si="29"/>
        <v>0.24006622516556292</v>
      </c>
      <c r="S76" s="34">
        <f t="shared" si="30"/>
        <v>0.46357615894039733</v>
      </c>
      <c r="T76" s="9">
        <v>12.91</v>
      </c>
      <c r="U76" s="9">
        <v>24</v>
      </c>
      <c r="V76" s="9">
        <v>4.1399999999999997</v>
      </c>
      <c r="W76" t="s">
        <v>125</v>
      </c>
      <c r="X76" t="s">
        <v>154</v>
      </c>
      <c r="Y76" t="s">
        <v>127</v>
      </c>
      <c r="Z76" t="s">
        <v>790</v>
      </c>
    </row>
    <row r="77" spans="1:26">
      <c r="A77" t="s">
        <v>714</v>
      </c>
      <c r="B77" t="s">
        <v>121</v>
      </c>
      <c r="C77" t="s">
        <v>155</v>
      </c>
      <c r="D77" t="s">
        <v>123</v>
      </c>
      <c r="E77">
        <v>94</v>
      </c>
      <c r="F77">
        <v>0</v>
      </c>
      <c r="G77">
        <v>86</v>
      </c>
      <c r="H77">
        <v>7</v>
      </c>
      <c r="I77">
        <v>1</v>
      </c>
      <c r="J77">
        <v>7</v>
      </c>
      <c r="K77">
        <v>21</v>
      </c>
      <c r="L77">
        <v>47</v>
      </c>
      <c r="M77" s="33">
        <f t="shared" si="24"/>
        <v>0</v>
      </c>
      <c r="N77" s="34">
        <f t="shared" si="25"/>
        <v>0.91489361702127658</v>
      </c>
      <c r="O77" s="34">
        <f t="shared" si="26"/>
        <v>7.4468085106382975E-2</v>
      </c>
      <c r="P77" s="34">
        <f t="shared" si="27"/>
        <v>1.0638297872340425E-2</v>
      </c>
      <c r="Q77" s="34">
        <f t="shared" si="28"/>
        <v>7.4468085106382975E-2</v>
      </c>
      <c r="R77" s="34">
        <f t="shared" si="29"/>
        <v>0.22340425531914893</v>
      </c>
      <c r="S77" s="34">
        <f t="shared" si="30"/>
        <v>0.5</v>
      </c>
      <c r="T77" s="9">
        <v>7.45</v>
      </c>
      <c r="U77" s="9">
        <v>22</v>
      </c>
      <c r="V77" s="9">
        <v>1.06</v>
      </c>
      <c r="W77" t="s">
        <v>125</v>
      </c>
      <c r="X77" t="s">
        <v>157</v>
      </c>
      <c r="Y77" t="s">
        <v>127</v>
      </c>
      <c r="Z77" t="s">
        <v>790</v>
      </c>
    </row>
    <row r="78" spans="1:26">
      <c r="A78" t="s">
        <v>714</v>
      </c>
      <c r="B78" t="s">
        <v>121</v>
      </c>
      <c r="C78" t="s">
        <v>158</v>
      </c>
      <c r="D78" t="s">
        <v>123</v>
      </c>
      <c r="E78">
        <v>27</v>
      </c>
      <c r="F78">
        <v>0</v>
      </c>
      <c r="G78">
        <v>24</v>
      </c>
      <c r="H78">
        <v>1</v>
      </c>
      <c r="I78">
        <v>2</v>
      </c>
      <c r="J78">
        <v>2</v>
      </c>
      <c r="K78">
        <v>8</v>
      </c>
      <c r="L78">
        <v>9</v>
      </c>
      <c r="M78" s="33">
        <f t="shared" si="24"/>
        <v>0</v>
      </c>
      <c r="N78" s="34">
        <f t="shared" si="25"/>
        <v>0.88888888888888884</v>
      </c>
      <c r="O78" s="34">
        <f t="shared" si="26"/>
        <v>3.7037037037037035E-2</v>
      </c>
      <c r="P78" s="34">
        <f t="shared" si="27"/>
        <v>7.407407407407407E-2</v>
      </c>
      <c r="Q78" s="34">
        <f t="shared" si="28"/>
        <v>7.407407407407407E-2</v>
      </c>
      <c r="R78" s="34">
        <f t="shared" si="29"/>
        <v>0.29629629629629628</v>
      </c>
      <c r="S78" s="34">
        <f t="shared" si="30"/>
        <v>0.33333333333333331</v>
      </c>
      <c r="T78" s="9">
        <v>7.41</v>
      </c>
      <c r="U78" s="9">
        <v>30</v>
      </c>
      <c r="V78" s="9">
        <v>7.41</v>
      </c>
      <c r="W78" t="s">
        <v>125</v>
      </c>
      <c r="X78" t="s">
        <v>160</v>
      </c>
      <c r="Y78" t="s">
        <v>127</v>
      </c>
      <c r="Z78" t="s">
        <v>790</v>
      </c>
    </row>
    <row r="79" spans="1:26">
      <c r="A79" t="s">
        <v>714</v>
      </c>
      <c r="B79" t="s">
        <v>121</v>
      </c>
      <c r="C79" t="s">
        <v>161</v>
      </c>
      <c r="D79" t="s">
        <v>123</v>
      </c>
      <c r="E79">
        <v>30</v>
      </c>
      <c r="F79">
        <v>0</v>
      </c>
      <c r="G79">
        <v>28</v>
      </c>
      <c r="H79">
        <v>2</v>
      </c>
      <c r="I79">
        <v>0</v>
      </c>
      <c r="J79">
        <v>2</v>
      </c>
      <c r="K79">
        <v>6</v>
      </c>
      <c r="L79">
        <v>17</v>
      </c>
      <c r="M79" s="33">
        <f t="shared" si="24"/>
        <v>0</v>
      </c>
      <c r="N79" s="34">
        <f t="shared" si="25"/>
        <v>0.93333333333333335</v>
      </c>
      <c r="O79" s="34">
        <f t="shared" si="26"/>
        <v>6.6666666666666666E-2</v>
      </c>
      <c r="P79" s="34">
        <f t="shared" si="27"/>
        <v>0</v>
      </c>
      <c r="Q79" s="34">
        <f t="shared" si="28"/>
        <v>6.6666666666666666E-2</v>
      </c>
      <c r="R79" s="34">
        <f t="shared" si="29"/>
        <v>0.2</v>
      </c>
      <c r="S79" s="34">
        <f t="shared" si="30"/>
        <v>0.56666666666666665</v>
      </c>
      <c r="T79" s="9">
        <v>6.67</v>
      </c>
      <c r="U79" s="9">
        <v>20</v>
      </c>
      <c r="V79" s="9">
        <v>0</v>
      </c>
      <c r="W79" t="s">
        <v>125</v>
      </c>
      <c r="X79" t="s">
        <v>164</v>
      </c>
      <c r="Y79" t="s">
        <v>127</v>
      </c>
      <c r="Z79" t="s">
        <v>790</v>
      </c>
    </row>
    <row r="80" spans="1:26">
      <c r="A80" t="s">
        <v>714</v>
      </c>
      <c r="B80" t="s">
        <v>121</v>
      </c>
      <c r="C80" t="s">
        <v>165</v>
      </c>
      <c r="D80" t="s">
        <v>123</v>
      </c>
      <c r="E80">
        <v>22</v>
      </c>
      <c r="F80">
        <v>0</v>
      </c>
      <c r="G80">
        <v>16</v>
      </c>
      <c r="H80">
        <v>4</v>
      </c>
      <c r="I80">
        <v>2</v>
      </c>
      <c r="J80">
        <v>4</v>
      </c>
      <c r="K80">
        <v>3</v>
      </c>
      <c r="L80">
        <v>10</v>
      </c>
      <c r="M80" s="33">
        <f t="shared" si="24"/>
        <v>0</v>
      </c>
      <c r="N80" s="34">
        <f t="shared" si="25"/>
        <v>0.72727272727272729</v>
      </c>
      <c r="O80" s="34">
        <f t="shared" si="26"/>
        <v>0.18181818181818182</v>
      </c>
      <c r="P80" s="34">
        <f t="shared" si="27"/>
        <v>9.0909090909090912E-2</v>
      </c>
      <c r="Q80" s="34">
        <f t="shared" si="28"/>
        <v>0.18181818181818182</v>
      </c>
      <c r="R80" s="34">
        <f t="shared" si="29"/>
        <v>0.13636363636363635</v>
      </c>
      <c r="S80" s="34">
        <f t="shared" si="30"/>
        <v>0.45454545454545453</v>
      </c>
      <c r="T80" s="9">
        <v>18.18</v>
      </c>
      <c r="U80" s="9">
        <v>14</v>
      </c>
      <c r="V80" s="9">
        <v>9.09</v>
      </c>
      <c r="W80" t="s">
        <v>125</v>
      </c>
      <c r="X80" t="s">
        <v>167</v>
      </c>
      <c r="Y80" t="s">
        <v>127</v>
      </c>
      <c r="Z80" t="s">
        <v>790</v>
      </c>
    </row>
    <row r="81" spans="1:26">
      <c r="A81" t="s">
        <v>714</v>
      </c>
      <c r="B81" t="s">
        <v>121</v>
      </c>
      <c r="C81" t="s">
        <v>168</v>
      </c>
      <c r="D81" t="s">
        <v>123</v>
      </c>
      <c r="E81">
        <v>41</v>
      </c>
      <c r="F81">
        <v>0</v>
      </c>
      <c r="G81">
        <v>36</v>
      </c>
      <c r="H81">
        <v>4</v>
      </c>
      <c r="I81">
        <v>1</v>
      </c>
      <c r="J81">
        <v>4</v>
      </c>
      <c r="K81">
        <v>8</v>
      </c>
      <c r="L81">
        <v>20</v>
      </c>
      <c r="M81" s="33">
        <f t="shared" si="24"/>
        <v>0</v>
      </c>
      <c r="N81" s="34">
        <f t="shared" si="25"/>
        <v>0.87804878048780488</v>
      </c>
      <c r="O81" s="34">
        <f t="shared" si="26"/>
        <v>9.7560975609756101E-2</v>
      </c>
      <c r="P81" s="34">
        <f t="shared" si="27"/>
        <v>2.4390243902439025E-2</v>
      </c>
      <c r="Q81" s="34">
        <f t="shared" si="28"/>
        <v>9.7560975609756101E-2</v>
      </c>
      <c r="R81" s="34">
        <f t="shared" si="29"/>
        <v>0.1951219512195122</v>
      </c>
      <c r="S81" s="34">
        <f t="shared" si="30"/>
        <v>0.48780487804878048</v>
      </c>
      <c r="T81" s="9">
        <v>9.76</v>
      </c>
      <c r="U81" s="9">
        <v>20</v>
      </c>
      <c r="V81" s="9">
        <v>2.44</v>
      </c>
      <c r="W81" t="s">
        <v>125</v>
      </c>
      <c r="X81" t="s">
        <v>171</v>
      </c>
      <c r="Y81" t="s">
        <v>127</v>
      </c>
      <c r="Z81" t="s">
        <v>790</v>
      </c>
    </row>
    <row r="82" spans="1:26">
      <c r="A82" t="s">
        <v>714</v>
      </c>
      <c r="B82" t="s">
        <v>121</v>
      </c>
      <c r="C82" t="s">
        <v>172</v>
      </c>
      <c r="D82" t="s">
        <v>123</v>
      </c>
      <c r="E82">
        <v>56</v>
      </c>
      <c r="F82">
        <v>1</v>
      </c>
      <c r="G82">
        <v>45</v>
      </c>
      <c r="H82">
        <v>8</v>
      </c>
      <c r="I82">
        <v>2</v>
      </c>
      <c r="J82">
        <v>8</v>
      </c>
      <c r="K82">
        <v>14</v>
      </c>
      <c r="L82">
        <v>26</v>
      </c>
      <c r="M82" s="33">
        <f t="shared" si="24"/>
        <v>1.7857142857142856E-2</v>
      </c>
      <c r="N82" s="34">
        <f t="shared" si="25"/>
        <v>0.8035714285714286</v>
      </c>
      <c r="O82" s="34">
        <f t="shared" si="26"/>
        <v>0.14285714285714285</v>
      </c>
      <c r="P82" s="34">
        <f t="shared" si="27"/>
        <v>3.5714285714285712E-2</v>
      </c>
      <c r="Q82" s="34">
        <f t="shared" si="28"/>
        <v>0.14285714285714285</v>
      </c>
      <c r="R82" s="34">
        <f t="shared" si="29"/>
        <v>0.25</v>
      </c>
      <c r="S82" s="34">
        <f t="shared" si="30"/>
        <v>0.4642857142857143</v>
      </c>
      <c r="T82" s="9">
        <v>14.29</v>
      </c>
      <c r="U82" s="9">
        <v>25</v>
      </c>
      <c r="V82" s="9">
        <v>3.57</v>
      </c>
      <c r="W82" t="s">
        <v>125</v>
      </c>
      <c r="X82" t="s">
        <v>174</v>
      </c>
      <c r="Y82" t="s">
        <v>127</v>
      </c>
      <c r="Z82" t="s">
        <v>790</v>
      </c>
    </row>
    <row r="83" spans="1:26">
      <c r="A83" t="s">
        <v>714</v>
      </c>
      <c r="B83" t="s">
        <v>121</v>
      </c>
      <c r="C83" t="s">
        <v>175</v>
      </c>
      <c r="D83" t="s">
        <v>123</v>
      </c>
      <c r="E83">
        <v>63</v>
      </c>
      <c r="F83">
        <v>3</v>
      </c>
      <c r="G83">
        <v>49</v>
      </c>
      <c r="H83">
        <v>2</v>
      </c>
      <c r="I83">
        <v>9</v>
      </c>
      <c r="J83">
        <v>9</v>
      </c>
      <c r="K83">
        <v>3</v>
      </c>
      <c r="L83">
        <v>40</v>
      </c>
      <c r="M83" s="33">
        <f t="shared" si="24"/>
        <v>4.7619047619047616E-2</v>
      </c>
      <c r="N83" s="34">
        <f t="shared" si="25"/>
        <v>0.77777777777777779</v>
      </c>
      <c r="O83" s="34">
        <f t="shared" si="26"/>
        <v>3.1746031746031744E-2</v>
      </c>
      <c r="P83" s="34">
        <f t="shared" si="27"/>
        <v>0.14285714285714285</v>
      </c>
      <c r="Q83" s="34">
        <f t="shared" si="28"/>
        <v>0.14285714285714285</v>
      </c>
      <c r="R83" s="34">
        <f t="shared" si="29"/>
        <v>4.7619047619047616E-2</v>
      </c>
      <c r="S83" s="34">
        <f t="shared" si="30"/>
        <v>0.63492063492063489</v>
      </c>
      <c r="T83" s="9">
        <v>14.29</v>
      </c>
      <c r="U83" s="9">
        <v>5</v>
      </c>
      <c r="V83" s="9">
        <v>14.29</v>
      </c>
      <c r="W83" t="s">
        <v>125</v>
      </c>
      <c r="X83" t="s">
        <v>177</v>
      </c>
      <c r="Y83" t="s">
        <v>127</v>
      </c>
      <c r="Z83" t="s">
        <v>790</v>
      </c>
    </row>
    <row r="84" spans="1:26">
      <c r="A84" t="s">
        <v>714</v>
      </c>
      <c r="B84" t="s">
        <v>121</v>
      </c>
      <c r="C84" t="s">
        <v>178</v>
      </c>
      <c r="D84" t="s">
        <v>123</v>
      </c>
      <c r="E84">
        <v>42</v>
      </c>
      <c r="F84">
        <v>0</v>
      </c>
      <c r="G84">
        <v>33</v>
      </c>
      <c r="H84">
        <v>0</v>
      </c>
      <c r="I84">
        <v>9</v>
      </c>
      <c r="J84">
        <v>8</v>
      </c>
      <c r="K84">
        <v>7</v>
      </c>
      <c r="L84">
        <v>20</v>
      </c>
      <c r="M84" s="33">
        <f t="shared" si="24"/>
        <v>0</v>
      </c>
      <c r="N84" s="34">
        <f t="shared" si="25"/>
        <v>0.7857142857142857</v>
      </c>
      <c r="O84" s="34">
        <f t="shared" si="26"/>
        <v>0</v>
      </c>
      <c r="P84" s="34">
        <f t="shared" si="27"/>
        <v>0.21428571428571427</v>
      </c>
      <c r="Q84" s="34">
        <f t="shared" si="28"/>
        <v>0.19047619047619047</v>
      </c>
      <c r="R84" s="34">
        <f t="shared" si="29"/>
        <v>0.16666666666666666</v>
      </c>
      <c r="S84" s="34">
        <f t="shared" si="30"/>
        <v>0.47619047619047616</v>
      </c>
      <c r="T84" s="9">
        <v>19.05</v>
      </c>
      <c r="U84" s="9">
        <v>17</v>
      </c>
      <c r="V84" s="9">
        <v>21.43</v>
      </c>
      <c r="W84" t="s">
        <v>125</v>
      </c>
      <c r="X84" t="s">
        <v>179</v>
      </c>
      <c r="Y84" t="s">
        <v>127</v>
      </c>
      <c r="Z84" t="s">
        <v>790</v>
      </c>
    </row>
    <row r="85" spans="1:26">
      <c r="A85" t="s">
        <v>714</v>
      </c>
      <c r="B85" t="s">
        <v>121</v>
      </c>
      <c r="C85" t="s">
        <v>180</v>
      </c>
      <c r="D85" t="s">
        <v>123</v>
      </c>
      <c r="E85">
        <v>5</v>
      </c>
      <c r="F85">
        <v>0</v>
      </c>
      <c r="G85">
        <v>4</v>
      </c>
      <c r="H85">
        <v>1</v>
      </c>
      <c r="I85">
        <v>0</v>
      </c>
      <c r="J85">
        <v>0</v>
      </c>
      <c r="K85">
        <v>0</v>
      </c>
      <c r="L85">
        <v>4</v>
      </c>
      <c r="M85" s="33">
        <f t="shared" si="24"/>
        <v>0</v>
      </c>
      <c r="N85" s="34">
        <f t="shared" si="25"/>
        <v>0.8</v>
      </c>
      <c r="O85" s="34">
        <f t="shared" si="26"/>
        <v>0.2</v>
      </c>
      <c r="P85" s="34">
        <f t="shared" si="27"/>
        <v>0</v>
      </c>
      <c r="Q85" s="34">
        <f t="shared" si="28"/>
        <v>0</v>
      </c>
      <c r="R85" s="34">
        <f t="shared" si="29"/>
        <v>0</v>
      </c>
      <c r="S85" s="34">
        <f t="shared" si="30"/>
        <v>0.8</v>
      </c>
      <c r="T85" s="9">
        <v>0</v>
      </c>
      <c r="U85" s="9">
        <v>0</v>
      </c>
      <c r="V85" s="9">
        <v>0</v>
      </c>
      <c r="W85" t="s">
        <v>125</v>
      </c>
      <c r="X85" t="s">
        <v>181</v>
      </c>
      <c r="Y85" t="s">
        <v>127</v>
      </c>
      <c r="Z85" t="s">
        <v>790</v>
      </c>
    </row>
    <row r="86" spans="1:26">
      <c r="A86" t="s">
        <v>714</v>
      </c>
      <c r="B86" t="s">
        <v>121</v>
      </c>
      <c r="C86" t="s">
        <v>182</v>
      </c>
      <c r="D86" t="s">
        <v>123</v>
      </c>
      <c r="E86">
        <v>8</v>
      </c>
      <c r="F86">
        <v>0</v>
      </c>
      <c r="G86">
        <v>5</v>
      </c>
      <c r="H86">
        <v>3</v>
      </c>
      <c r="I86">
        <v>0</v>
      </c>
      <c r="J86">
        <v>3</v>
      </c>
      <c r="K86">
        <v>1</v>
      </c>
      <c r="L86">
        <v>4</v>
      </c>
      <c r="M86" s="33">
        <f t="shared" si="24"/>
        <v>0</v>
      </c>
      <c r="N86" s="34">
        <f t="shared" si="25"/>
        <v>0.625</v>
      </c>
      <c r="O86" s="34">
        <f t="shared" si="26"/>
        <v>0.375</v>
      </c>
      <c r="P86" s="34">
        <f t="shared" si="27"/>
        <v>0</v>
      </c>
      <c r="Q86" s="34">
        <f t="shared" si="28"/>
        <v>0.375</v>
      </c>
      <c r="R86" s="34">
        <f t="shared" si="29"/>
        <v>0.125</v>
      </c>
      <c r="S86" s="34">
        <f t="shared" si="30"/>
        <v>0.5</v>
      </c>
      <c r="T86" s="9">
        <v>37.5</v>
      </c>
      <c r="U86" s="9">
        <v>13</v>
      </c>
      <c r="V86" s="9">
        <v>0</v>
      </c>
      <c r="W86" t="s">
        <v>125</v>
      </c>
      <c r="X86" t="s">
        <v>185</v>
      </c>
      <c r="Y86" t="s">
        <v>127</v>
      </c>
      <c r="Z86" t="s">
        <v>790</v>
      </c>
    </row>
    <row r="87" spans="1:26" s="11" customFormat="1">
      <c r="A87" s="7">
        <v>2021</v>
      </c>
      <c r="B87" s="7" t="s">
        <v>783</v>
      </c>
      <c r="C87" s="7"/>
      <c r="D87" s="7"/>
      <c r="E87" s="8">
        <f t="shared" ref="E87:L87" si="31">SUM(E67:E86)</f>
        <v>3797</v>
      </c>
      <c r="F87" s="8">
        <f t="shared" si="31"/>
        <v>25</v>
      </c>
      <c r="G87" s="8">
        <f t="shared" si="31"/>
        <v>3174</v>
      </c>
      <c r="H87" s="8">
        <f t="shared" si="31"/>
        <v>418</v>
      </c>
      <c r="I87" s="8">
        <f t="shared" si="31"/>
        <v>180</v>
      </c>
      <c r="J87" s="8">
        <f t="shared" si="31"/>
        <v>501</v>
      </c>
      <c r="K87" s="8">
        <f t="shared" si="31"/>
        <v>1041</v>
      </c>
      <c r="L87" s="8">
        <f t="shared" si="31"/>
        <v>1589</v>
      </c>
      <c r="M87" s="33">
        <f t="shared" si="24"/>
        <v>6.5841453779299447E-3</v>
      </c>
      <c r="N87" s="34">
        <f t="shared" si="25"/>
        <v>0.83592309718198576</v>
      </c>
      <c r="O87" s="34">
        <f t="shared" si="26"/>
        <v>0.11008691071898867</v>
      </c>
      <c r="P87" s="34">
        <f t="shared" si="27"/>
        <v>4.7405846721095601E-2</v>
      </c>
      <c r="Q87" s="34">
        <f t="shared" si="28"/>
        <v>0.13194627337371609</v>
      </c>
      <c r="R87" s="34">
        <f t="shared" si="29"/>
        <v>0.27416381353700292</v>
      </c>
      <c r="S87" s="34">
        <f t="shared" si="30"/>
        <v>0.4184882802212273</v>
      </c>
      <c r="T87" s="35"/>
      <c r="U87" s="35"/>
      <c r="V87" s="35"/>
      <c r="W87" s="7"/>
      <c r="X87" s="7"/>
      <c r="Y87" s="7"/>
      <c r="Z87" s="7"/>
    </row>
    <row r="88" spans="1:26" s="13" customFormat="1" ht="5.2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36"/>
      <c r="N88" s="36"/>
      <c r="O88" s="36"/>
      <c r="P88" s="36"/>
      <c r="Q88" s="36"/>
      <c r="R88" s="36"/>
      <c r="S88" s="36"/>
      <c r="T88" s="26"/>
      <c r="U88" s="26"/>
      <c r="V88" s="26"/>
      <c r="W88" s="12"/>
      <c r="X88" s="12"/>
      <c r="Y88" s="12"/>
      <c r="Z88" s="12"/>
    </row>
    <row r="89" spans="1:26">
      <c r="A89" s="18" t="s">
        <v>669</v>
      </c>
      <c r="B89" s="18" t="s">
        <v>121</v>
      </c>
      <c r="C89" s="18" t="s">
        <v>128</v>
      </c>
      <c r="D89" s="18" t="s">
        <v>123</v>
      </c>
      <c r="E89" s="3">
        <v>1224</v>
      </c>
      <c r="F89" s="3">
        <v>2</v>
      </c>
      <c r="G89" s="3">
        <v>1028</v>
      </c>
      <c r="H89" s="3">
        <v>140</v>
      </c>
      <c r="I89" s="3">
        <v>54</v>
      </c>
      <c r="J89" s="3">
        <v>162</v>
      </c>
      <c r="K89" s="3">
        <v>392</v>
      </c>
      <c r="L89" s="3">
        <v>453</v>
      </c>
      <c r="M89" s="33">
        <f t="shared" ref="M89:M108" si="32">F89/E89</f>
        <v>1.6339869281045752E-3</v>
      </c>
      <c r="N89" s="34">
        <f t="shared" ref="N89:N108" si="33">G89/E89</f>
        <v>0.83986928104575165</v>
      </c>
      <c r="O89" s="34">
        <f t="shared" ref="O89:O108" si="34">H89/E89</f>
        <v>0.11437908496732026</v>
      </c>
      <c r="P89" s="34">
        <f t="shared" ref="P89:P108" si="35">I89/E89</f>
        <v>4.4117647058823532E-2</v>
      </c>
      <c r="Q89" s="34">
        <f t="shared" ref="Q89:Q108" si="36">J89/E89</f>
        <v>0.13235294117647059</v>
      </c>
      <c r="R89" s="34">
        <f t="shared" ref="R89:R108" si="37">K89/E89</f>
        <v>0.3202614379084967</v>
      </c>
      <c r="S89" s="34">
        <f t="shared" ref="S89:S108" si="38">L89/E89</f>
        <v>0.37009803921568629</v>
      </c>
      <c r="T89" s="22" t="s">
        <v>29</v>
      </c>
      <c r="U89" s="22" t="s">
        <v>29</v>
      </c>
      <c r="V89" s="22" t="s">
        <v>176</v>
      </c>
      <c r="W89" s="18" t="s">
        <v>125</v>
      </c>
      <c r="X89" s="18" t="s">
        <v>132</v>
      </c>
      <c r="Y89" s="18" t="s">
        <v>127</v>
      </c>
      <c r="Z89" s="18" t="s">
        <v>791</v>
      </c>
    </row>
    <row r="90" spans="1:26">
      <c r="A90" s="18" t="s">
        <v>669</v>
      </c>
      <c r="B90" s="18" t="s">
        <v>121</v>
      </c>
      <c r="C90" s="18" t="s">
        <v>133</v>
      </c>
      <c r="D90" s="18" t="s">
        <v>123</v>
      </c>
      <c r="E90" s="3">
        <v>391</v>
      </c>
      <c r="F90" s="3">
        <v>0</v>
      </c>
      <c r="G90" s="3">
        <v>360</v>
      </c>
      <c r="H90" s="3">
        <v>20</v>
      </c>
      <c r="I90" s="3">
        <v>11</v>
      </c>
      <c r="J90" s="3">
        <v>29</v>
      </c>
      <c r="K90" s="3">
        <v>127</v>
      </c>
      <c r="L90" s="3">
        <v>147</v>
      </c>
      <c r="M90" s="33">
        <f t="shared" si="32"/>
        <v>0</v>
      </c>
      <c r="N90" s="34">
        <f t="shared" si="33"/>
        <v>0.92071611253196928</v>
      </c>
      <c r="O90" s="34">
        <f t="shared" si="34"/>
        <v>5.1150895140664961E-2</v>
      </c>
      <c r="P90" s="34">
        <f t="shared" si="35"/>
        <v>2.8132992327365727E-2</v>
      </c>
      <c r="Q90" s="34">
        <f t="shared" si="36"/>
        <v>7.4168797953964194E-2</v>
      </c>
      <c r="R90" s="34">
        <f t="shared" si="37"/>
        <v>0.32480818414322249</v>
      </c>
      <c r="S90" s="34">
        <f t="shared" si="38"/>
        <v>0.37595907928388744</v>
      </c>
      <c r="T90" s="22" t="s">
        <v>29</v>
      </c>
      <c r="U90" s="22" t="s">
        <v>29</v>
      </c>
      <c r="V90" s="22" t="s">
        <v>775</v>
      </c>
      <c r="W90" s="18" t="s">
        <v>125</v>
      </c>
      <c r="X90" s="18" t="s">
        <v>135</v>
      </c>
      <c r="Y90" s="18" t="s">
        <v>127</v>
      </c>
      <c r="Z90" s="18" t="s">
        <v>791</v>
      </c>
    </row>
    <row r="91" spans="1:26">
      <c r="A91" s="18" t="s">
        <v>669</v>
      </c>
      <c r="B91" s="18" t="s">
        <v>121</v>
      </c>
      <c r="C91" s="18" t="s">
        <v>136</v>
      </c>
      <c r="D91" s="18" t="s">
        <v>123</v>
      </c>
      <c r="E91" s="3">
        <v>394</v>
      </c>
      <c r="F91" s="3">
        <v>0</v>
      </c>
      <c r="G91" s="3">
        <v>329</v>
      </c>
      <c r="H91" s="3">
        <v>49</v>
      </c>
      <c r="I91" s="3">
        <v>16</v>
      </c>
      <c r="J91" s="3">
        <v>59</v>
      </c>
      <c r="K91" s="3">
        <v>125</v>
      </c>
      <c r="L91" s="3">
        <v>144</v>
      </c>
      <c r="M91" s="33">
        <f t="shared" si="32"/>
        <v>0</v>
      </c>
      <c r="N91" s="34">
        <f t="shared" si="33"/>
        <v>0.8350253807106599</v>
      </c>
      <c r="O91" s="34">
        <f t="shared" si="34"/>
        <v>0.12436548223350254</v>
      </c>
      <c r="P91" s="34">
        <f t="shared" si="35"/>
        <v>4.060913705583756E-2</v>
      </c>
      <c r="Q91" s="34">
        <f t="shared" si="36"/>
        <v>0.14974619289340102</v>
      </c>
      <c r="R91" s="34">
        <f t="shared" si="37"/>
        <v>0.31725888324873097</v>
      </c>
      <c r="S91" s="34">
        <f t="shared" si="38"/>
        <v>0.36548223350253806</v>
      </c>
      <c r="T91" s="22" t="s">
        <v>29</v>
      </c>
      <c r="U91" s="22" t="s">
        <v>29</v>
      </c>
      <c r="V91" s="22" t="s">
        <v>920</v>
      </c>
      <c r="W91" s="18" t="s">
        <v>125</v>
      </c>
      <c r="X91" s="18" t="s">
        <v>137</v>
      </c>
      <c r="Y91" s="18" t="s">
        <v>127</v>
      </c>
      <c r="Z91" s="18" t="s">
        <v>791</v>
      </c>
    </row>
    <row r="92" spans="1:26">
      <c r="A92" s="18" t="s">
        <v>669</v>
      </c>
      <c r="B92" s="18" t="s">
        <v>121</v>
      </c>
      <c r="C92" s="18" t="s">
        <v>138</v>
      </c>
      <c r="D92" s="18" t="s">
        <v>123</v>
      </c>
      <c r="E92" s="3">
        <v>350</v>
      </c>
      <c r="F92" s="3">
        <v>0</v>
      </c>
      <c r="G92" s="3">
        <v>285</v>
      </c>
      <c r="H92" s="3">
        <v>44</v>
      </c>
      <c r="I92" s="3">
        <v>21</v>
      </c>
      <c r="J92" s="3">
        <v>56</v>
      </c>
      <c r="K92" s="3">
        <v>89</v>
      </c>
      <c r="L92" s="3">
        <v>147</v>
      </c>
      <c r="M92" s="33">
        <f t="shared" si="32"/>
        <v>0</v>
      </c>
      <c r="N92" s="34">
        <f t="shared" si="33"/>
        <v>0.81428571428571428</v>
      </c>
      <c r="O92" s="34">
        <f t="shared" si="34"/>
        <v>0.12571428571428572</v>
      </c>
      <c r="P92" s="34">
        <f t="shared" si="35"/>
        <v>0.06</v>
      </c>
      <c r="Q92" s="34">
        <f t="shared" si="36"/>
        <v>0.16</v>
      </c>
      <c r="R92" s="34">
        <f t="shared" si="37"/>
        <v>0.25428571428571428</v>
      </c>
      <c r="S92" s="34">
        <f t="shared" si="38"/>
        <v>0.42</v>
      </c>
      <c r="T92" s="22" t="s">
        <v>29</v>
      </c>
      <c r="U92" s="22" t="s">
        <v>29</v>
      </c>
      <c r="V92" s="22" t="s">
        <v>40</v>
      </c>
      <c r="W92" s="18" t="s">
        <v>125</v>
      </c>
      <c r="X92" s="18" t="s">
        <v>140</v>
      </c>
      <c r="Y92" s="18" t="s">
        <v>127</v>
      </c>
      <c r="Z92" s="18" t="s">
        <v>791</v>
      </c>
    </row>
    <row r="93" spans="1:26">
      <c r="A93" s="18" t="s">
        <v>669</v>
      </c>
      <c r="B93" s="18" t="s">
        <v>121</v>
      </c>
      <c r="C93" s="18" t="s">
        <v>141</v>
      </c>
      <c r="D93" s="18" t="s">
        <v>123</v>
      </c>
      <c r="E93" s="3">
        <v>357</v>
      </c>
      <c r="F93" s="3">
        <v>0</v>
      </c>
      <c r="G93" s="3">
        <v>293</v>
      </c>
      <c r="H93" s="3">
        <v>52</v>
      </c>
      <c r="I93" s="3">
        <v>12</v>
      </c>
      <c r="J93" s="3">
        <v>56</v>
      </c>
      <c r="K93" s="3">
        <v>126</v>
      </c>
      <c r="L93" s="3">
        <v>119</v>
      </c>
      <c r="M93" s="33">
        <f t="shared" si="32"/>
        <v>0</v>
      </c>
      <c r="N93" s="34">
        <f t="shared" si="33"/>
        <v>0.82072829131652658</v>
      </c>
      <c r="O93" s="34">
        <f t="shared" si="34"/>
        <v>0.14565826330532214</v>
      </c>
      <c r="P93" s="34">
        <f t="shared" si="35"/>
        <v>3.3613445378151259E-2</v>
      </c>
      <c r="Q93" s="34">
        <f t="shared" si="36"/>
        <v>0.15686274509803921</v>
      </c>
      <c r="R93" s="34">
        <f t="shared" si="37"/>
        <v>0.35294117647058826</v>
      </c>
      <c r="S93" s="34">
        <f t="shared" si="38"/>
        <v>0.33333333333333331</v>
      </c>
      <c r="T93" s="22" t="s">
        <v>29</v>
      </c>
      <c r="U93" s="22" t="s">
        <v>29</v>
      </c>
      <c r="V93" s="22" t="s">
        <v>921</v>
      </c>
      <c r="W93" s="18" t="s">
        <v>125</v>
      </c>
      <c r="X93" s="18" t="s">
        <v>143</v>
      </c>
      <c r="Y93" s="18" t="s">
        <v>127</v>
      </c>
      <c r="Z93" s="18" t="s">
        <v>791</v>
      </c>
    </row>
    <row r="94" spans="1:26">
      <c r="A94" s="18" t="s">
        <v>669</v>
      </c>
      <c r="B94" s="18" t="s">
        <v>121</v>
      </c>
      <c r="C94" s="18" t="s">
        <v>144</v>
      </c>
      <c r="D94" s="18" t="s">
        <v>123</v>
      </c>
      <c r="E94" s="3">
        <v>71</v>
      </c>
      <c r="F94" s="3">
        <v>6</v>
      </c>
      <c r="G94" s="3">
        <v>59</v>
      </c>
      <c r="H94" s="3">
        <v>2</v>
      </c>
      <c r="I94" s="3">
        <v>4</v>
      </c>
      <c r="J94" s="3">
        <v>5</v>
      </c>
      <c r="K94" s="3">
        <v>5</v>
      </c>
      <c r="L94" s="3">
        <v>38</v>
      </c>
      <c r="M94" s="33">
        <f t="shared" si="32"/>
        <v>8.4507042253521125E-2</v>
      </c>
      <c r="N94" s="34">
        <f t="shared" si="33"/>
        <v>0.83098591549295775</v>
      </c>
      <c r="O94" s="34">
        <f t="shared" si="34"/>
        <v>2.8169014084507043E-2</v>
      </c>
      <c r="P94" s="34">
        <f t="shared" si="35"/>
        <v>5.6338028169014086E-2</v>
      </c>
      <c r="Q94" s="34">
        <f t="shared" si="36"/>
        <v>7.0422535211267609E-2</v>
      </c>
      <c r="R94" s="34">
        <f t="shared" si="37"/>
        <v>7.0422535211267609E-2</v>
      </c>
      <c r="S94" s="34">
        <f t="shared" si="38"/>
        <v>0.53521126760563376</v>
      </c>
      <c r="T94" s="22" t="s">
        <v>29</v>
      </c>
      <c r="U94" s="22" t="s">
        <v>29</v>
      </c>
      <c r="V94" s="22" t="s">
        <v>757</v>
      </c>
      <c r="W94" s="18" t="s">
        <v>125</v>
      </c>
      <c r="X94" s="18" t="s">
        <v>145</v>
      </c>
      <c r="Y94" s="18" t="s">
        <v>127</v>
      </c>
      <c r="Z94" s="18" t="s">
        <v>791</v>
      </c>
    </row>
    <row r="95" spans="1:26">
      <c r="A95" s="18" t="s">
        <v>669</v>
      </c>
      <c r="B95" s="18" t="s">
        <v>121</v>
      </c>
      <c r="C95" s="18" t="s">
        <v>146</v>
      </c>
      <c r="D95" s="18" t="s">
        <v>123</v>
      </c>
      <c r="E95" s="3">
        <v>43</v>
      </c>
      <c r="F95" s="3">
        <v>0</v>
      </c>
      <c r="G95" s="3">
        <v>37</v>
      </c>
      <c r="H95" s="3">
        <v>6</v>
      </c>
      <c r="I95" s="3">
        <v>0</v>
      </c>
      <c r="J95" s="3">
        <v>5</v>
      </c>
      <c r="K95" s="3">
        <v>8</v>
      </c>
      <c r="L95" s="3">
        <v>20</v>
      </c>
      <c r="M95" s="33">
        <f t="shared" si="32"/>
        <v>0</v>
      </c>
      <c r="N95" s="34">
        <f t="shared" si="33"/>
        <v>0.86046511627906974</v>
      </c>
      <c r="O95" s="34">
        <f t="shared" si="34"/>
        <v>0.13953488372093023</v>
      </c>
      <c r="P95" s="34">
        <f t="shared" si="35"/>
        <v>0</v>
      </c>
      <c r="Q95" s="34">
        <f t="shared" si="36"/>
        <v>0.11627906976744186</v>
      </c>
      <c r="R95" s="34">
        <f t="shared" si="37"/>
        <v>0.18604651162790697</v>
      </c>
      <c r="S95" s="34">
        <f t="shared" si="38"/>
        <v>0.46511627906976744</v>
      </c>
      <c r="T95" s="22" t="s">
        <v>29</v>
      </c>
      <c r="U95" s="22" t="s">
        <v>29</v>
      </c>
      <c r="V95" s="22" t="s">
        <v>29</v>
      </c>
      <c r="W95" s="18" t="s">
        <v>125</v>
      </c>
      <c r="X95" s="18" t="s">
        <v>148</v>
      </c>
      <c r="Y95" s="18" t="s">
        <v>127</v>
      </c>
      <c r="Z95" s="18" t="s">
        <v>791</v>
      </c>
    </row>
    <row r="96" spans="1:26">
      <c r="A96" s="18" t="s">
        <v>669</v>
      </c>
      <c r="B96" s="18" t="s">
        <v>121</v>
      </c>
      <c r="C96" s="18" t="s">
        <v>149</v>
      </c>
      <c r="D96" s="18" t="s">
        <v>123</v>
      </c>
      <c r="E96" s="3">
        <v>125</v>
      </c>
      <c r="F96" s="3">
        <v>1</v>
      </c>
      <c r="G96" s="3">
        <v>101</v>
      </c>
      <c r="H96" s="3">
        <v>19</v>
      </c>
      <c r="I96" s="3">
        <v>4</v>
      </c>
      <c r="J96" s="3">
        <v>19</v>
      </c>
      <c r="K96" s="3">
        <v>28</v>
      </c>
      <c r="L96" s="3">
        <v>61</v>
      </c>
      <c r="M96" s="33">
        <f t="shared" si="32"/>
        <v>8.0000000000000002E-3</v>
      </c>
      <c r="N96" s="34">
        <f t="shared" si="33"/>
        <v>0.80800000000000005</v>
      </c>
      <c r="O96" s="34">
        <f t="shared" si="34"/>
        <v>0.152</v>
      </c>
      <c r="P96" s="34">
        <f t="shared" si="35"/>
        <v>3.2000000000000001E-2</v>
      </c>
      <c r="Q96" s="34">
        <f t="shared" si="36"/>
        <v>0.152</v>
      </c>
      <c r="R96" s="34">
        <f t="shared" si="37"/>
        <v>0.224</v>
      </c>
      <c r="S96" s="34">
        <f t="shared" si="38"/>
        <v>0.48799999999999999</v>
      </c>
      <c r="T96" s="22" t="s">
        <v>29</v>
      </c>
      <c r="U96" s="22" t="s">
        <v>29</v>
      </c>
      <c r="V96" s="22" t="s">
        <v>677</v>
      </c>
      <c r="W96" s="18" t="s">
        <v>125</v>
      </c>
      <c r="X96" s="18" t="s">
        <v>152</v>
      </c>
      <c r="Y96" s="18" t="s">
        <v>127</v>
      </c>
      <c r="Z96" s="18" t="s">
        <v>791</v>
      </c>
    </row>
    <row r="97" spans="1:26">
      <c r="A97" s="18" t="s">
        <v>669</v>
      </c>
      <c r="B97" s="18" t="s">
        <v>121</v>
      </c>
      <c r="C97" s="18" t="s">
        <v>153</v>
      </c>
      <c r="D97" s="18" t="s">
        <v>123</v>
      </c>
      <c r="E97" s="3">
        <v>604</v>
      </c>
      <c r="F97" s="3">
        <v>7</v>
      </c>
      <c r="G97" s="3">
        <v>498</v>
      </c>
      <c r="H97" s="3">
        <v>65</v>
      </c>
      <c r="I97" s="3">
        <v>34</v>
      </c>
      <c r="J97" s="3">
        <v>75</v>
      </c>
      <c r="K97" s="3">
        <v>145</v>
      </c>
      <c r="L97" s="3">
        <v>282</v>
      </c>
      <c r="M97" s="33">
        <f t="shared" si="32"/>
        <v>1.1589403973509934E-2</v>
      </c>
      <c r="N97" s="34">
        <f t="shared" si="33"/>
        <v>0.82450331125827814</v>
      </c>
      <c r="O97" s="34">
        <f t="shared" si="34"/>
        <v>0.10761589403973509</v>
      </c>
      <c r="P97" s="34">
        <f t="shared" si="35"/>
        <v>5.6291390728476824E-2</v>
      </c>
      <c r="Q97" s="34">
        <f t="shared" si="36"/>
        <v>0.12417218543046357</v>
      </c>
      <c r="R97" s="34">
        <f t="shared" si="37"/>
        <v>0.24006622516556292</v>
      </c>
      <c r="S97" s="34">
        <f t="shared" si="38"/>
        <v>0.46688741721854304</v>
      </c>
      <c r="T97" s="22" t="s">
        <v>29</v>
      </c>
      <c r="U97" s="22" t="s">
        <v>29</v>
      </c>
      <c r="V97" s="22" t="s">
        <v>757</v>
      </c>
      <c r="W97" s="18" t="s">
        <v>125</v>
      </c>
      <c r="X97" s="18" t="s">
        <v>154</v>
      </c>
      <c r="Y97" s="18" t="s">
        <v>127</v>
      </c>
      <c r="Z97" s="18" t="s">
        <v>791</v>
      </c>
    </row>
    <row r="98" spans="1:26">
      <c r="A98" s="18" t="s">
        <v>669</v>
      </c>
      <c r="B98" s="18" t="s">
        <v>121</v>
      </c>
      <c r="C98" s="18" t="s">
        <v>155</v>
      </c>
      <c r="D98" s="18" t="s">
        <v>123</v>
      </c>
      <c r="E98" s="3">
        <v>85</v>
      </c>
      <c r="F98" s="3">
        <v>0</v>
      </c>
      <c r="G98" s="3">
        <v>73</v>
      </c>
      <c r="H98" s="3">
        <v>8</v>
      </c>
      <c r="I98" s="3">
        <v>4</v>
      </c>
      <c r="J98" s="3">
        <v>10</v>
      </c>
      <c r="K98" s="3">
        <v>18</v>
      </c>
      <c r="L98" s="3">
        <v>42</v>
      </c>
      <c r="M98" s="33">
        <f t="shared" si="32"/>
        <v>0</v>
      </c>
      <c r="N98" s="34">
        <f t="shared" si="33"/>
        <v>0.85882352941176465</v>
      </c>
      <c r="O98" s="34">
        <f t="shared" si="34"/>
        <v>9.4117647058823528E-2</v>
      </c>
      <c r="P98" s="34">
        <f t="shared" si="35"/>
        <v>4.7058823529411764E-2</v>
      </c>
      <c r="Q98" s="34">
        <f t="shared" si="36"/>
        <v>0.11764705882352941</v>
      </c>
      <c r="R98" s="34">
        <f t="shared" si="37"/>
        <v>0.21176470588235294</v>
      </c>
      <c r="S98" s="34">
        <f t="shared" si="38"/>
        <v>0.49411764705882355</v>
      </c>
      <c r="T98" s="22" t="s">
        <v>29</v>
      </c>
      <c r="U98" s="22" t="s">
        <v>29</v>
      </c>
      <c r="V98" s="22" t="s">
        <v>922</v>
      </c>
      <c r="W98" s="18" t="s">
        <v>125</v>
      </c>
      <c r="X98" s="18" t="s">
        <v>157</v>
      </c>
      <c r="Y98" s="18" t="s">
        <v>127</v>
      </c>
      <c r="Z98" s="18" t="s">
        <v>791</v>
      </c>
    </row>
    <row r="99" spans="1:26">
      <c r="A99" s="18" t="s">
        <v>669</v>
      </c>
      <c r="B99" s="18" t="s">
        <v>121</v>
      </c>
      <c r="C99" s="18" t="s">
        <v>158</v>
      </c>
      <c r="D99" s="18" t="s">
        <v>123</v>
      </c>
      <c r="E99" s="3">
        <v>37</v>
      </c>
      <c r="F99" s="3">
        <v>0</v>
      </c>
      <c r="G99" s="3">
        <v>30</v>
      </c>
      <c r="H99" s="3">
        <v>6</v>
      </c>
      <c r="I99" s="3">
        <v>1</v>
      </c>
      <c r="J99" s="3">
        <v>6</v>
      </c>
      <c r="K99" s="3">
        <v>13</v>
      </c>
      <c r="L99" s="3">
        <v>14</v>
      </c>
      <c r="M99" s="33">
        <f t="shared" si="32"/>
        <v>0</v>
      </c>
      <c r="N99" s="34">
        <f t="shared" si="33"/>
        <v>0.81081081081081086</v>
      </c>
      <c r="O99" s="34">
        <f t="shared" si="34"/>
        <v>0.16216216216216217</v>
      </c>
      <c r="P99" s="34">
        <f t="shared" si="35"/>
        <v>2.7027027027027029E-2</v>
      </c>
      <c r="Q99" s="34">
        <f t="shared" si="36"/>
        <v>0.16216216216216217</v>
      </c>
      <c r="R99" s="34">
        <f t="shared" si="37"/>
        <v>0.35135135135135137</v>
      </c>
      <c r="S99" s="34">
        <f t="shared" si="38"/>
        <v>0.3783783783783784</v>
      </c>
      <c r="T99" s="22" t="s">
        <v>29</v>
      </c>
      <c r="U99" s="22" t="s">
        <v>29</v>
      </c>
      <c r="V99" s="22" t="s">
        <v>256</v>
      </c>
      <c r="W99" s="18" t="s">
        <v>125</v>
      </c>
      <c r="X99" s="18" t="s">
        <v>160</v>
      </c>
      <c r="Y99" s="18" t="s">
        <v>127</v>
      </c>
      <c r="Z99" s="18" t="s">
        <v>791</v>
      </c>
    </row>
    <row r="100" spans="1:26">
      <c r="A100" s="18" t="s">
        <v>669</v>
      </c>
      <c r="B100" s="18" t="s">
        <v>121</v>
      </c>
      <c r="C100" s="18" t="s">
        <v>161</v>
      </c>
      <c r="D100" s="18" t="s">
        <v>123</v>
      </c>
      <c r="E100" s="3">
        <v>29</v>
      </c>
      <c r="F100" s="3">
        <v>0</v>
      </c>
      <c r="G100" s="3">
        <v>27</v>
      </c>
      <c r="H100" s="3">
        <v>2</v>
      </c>
      <c r="I100" s="3">
        <v>0</v>
      </c>
      <c r="J100" s="3">
        <v>2</v>
      </c>
      <c r="K100" s="3">
        <v>10</v>
      </c>
      <c r="L100" s="3">
        <v>14</v>
      </c>
      <c r="M100" s="33">
        <f t="shared" si="32"/>
        <v>0</v>
      </c>
      <c r="N100" s="34">
        <f t="shared" si="33"/>
        <v>0.93103448275862066</v>
      </c>
      <c r="O100" s="34">
        <f t="shared" si="34"/>
        <v>6.8965517241379309E-2</v>
      </c>
      <c r="P100" s="34">
        <f t="shared" si="35"/>
        <v>0</v>
      </c>
      <c r="Q100" s="34">
        <f t="shared" si="36"/>
        <v>6.8965517241379309E-2</v>
      </c>
      <c r="R100" s="34">
        <f t="shared" si="37"/>
        <v>0.34482758620689657</v>
      </c>
      <c r="S100" s="34">
        <f t="shared" si="38"/>
        <v>0.48275862068965519</v>
      </c>
      <c r="T100" s="22" t="s">
        <v>29</v>
      </c>
      <c r="U100" s="22" t="s">
        <v>29</v>
      </c>
      <c r="V100" s="22" t="s">
        <v>29</v>
      </c>
      <c r="W100" s="18" t="s">
        <v>125</v>
      </c>
      <c r="X100" s="18" t="s">
        <v>164</v>
      </c>
      <c r="Y100" s="18" t="s">
        <v>127</v>
      </c>
      <c r="Z100" s="18" t="s">
        <v>791</v>
      </c>
    </row>
    <row r="101" spans="1:26">
      <c r="A101" s="18" t="s">
        <v>669</v>
      </c>
      <c r="B101" s="18" t="s">
        <v>121</v>
      </c>
      <c r="C101" s="18" t="s">
        <v>165</v>
      </c>
      <c r="D101" s="18" t="s">
        <v>123</v>
      </c>
      <c r="E101" s="3">
        <v>20</v>
      </c>
      <c r="F101" s="3">
        <v>0</v>
      </c>
      <c r="G101" s="3">
        <v>14</v>
      </c>
      <c r="H101" s="3">
        <v>3</v>
      </c>
      <c r="I101" s="3">
        <v>3</v>
      </c>
      <c r="J101" s="3">
        <v>5</v>
      </c>
      <c r="K101" s="3">
        <v>4</v>
      </c>
      <c r="L101" s="3">
        <v>9</v>
      </c>
      <c r="M101" s="33">
        <f t="shared" si="32"/>
        <v>0</v>
      </c>
      <c r="N101" s="34">
        <f t="shared" si="33"/>
        <v>0.7</v>
      </c>
      <c r="O101" s="34">
        <f t="shared" si="34"/>
        <v>0.15</v>
      </c>
      <c r="P101" s="34">
        <f t="shared" si="35"/>
        <v>0.15</v>
      </c>
      <c r="Q101" s="34">
        <f t="shared" si="36"/>
        <v>0.25</v>
      </c>
      <c r="R101" s="34">
        <f t="shared" si="37"/>
        <v>0.2</v>
      </c>
      <c r="S101" s="34">
        <f t="shared" si="38"/>
        <v>0.45</v>
      </c>
      <c r="T101" s="22" t="s">
        <v>29</v>
      </c>
      <c r="U101" s="22" t="s">
        <v>29</v>
      </c>
      <c r="V101" s="22" t="s">
        <v>173</v>
      </c>
      <c r="W101" s="18" t="s">
        <v>125</v>
      </c>
      <c r="X101" s="18" t="s">
        <v>167</v>
      </c>
      <c r="Y101" s="18" t="s">
        <v>127</v>
      </c>
      <c r="Z101" s="18" t="s">
        <v>791</v>
      </c>
    </row>
    <row r="102" spans="1:26">
      <c r="A102" s="18" t="s">
        <v>669</v>
      </c>
      <c r="B102" s="18" t="s">
        <v>121</v>
      </c>
      <c r="C102" s="18" t="s">
        <v>168</v>
      </c>
      <c r="D102" s="18" t="s">
        <v>123</v>
      </c>
      <c r="E102" s="3">
        <v>57</v>
      </c>
      <c r="F102" s="3">
        <v>0</v>
      </c>
      <c r="G102" s="3">
        <v>51</v>
      </c>
      <c r="H102" s="3">
        <v>5</v>
      </c>
      <c r="I102" s="3">
        <v>1</v>
      </c>
      <c r="J102" s="3">
        <v>4</v>
      </c>
      <c r="K102" s="3">
        <v>14</v>
      </c>
      <c r="L102" s="3">
        <v>31</v>
      </c>
      <c r="M102" s="33">
        <f t="shared" si="32"/>
        <v>0</v>
      </c>
      <c r="N102" s="34">
        <f t="shared" si="33"/>
        <v>0.89473684210526316</v>
      </c>
      <c r="O102" s="34">
        <f t="shared" si="34"/>
        <v>8.771929824561403E-2</v>
      </c>
      <c r="P102" s="34">
        <f t="shared" si="35"/>
        <v>1.7543859649122806E-2</v>
      </c>
      <c r="Q102" s="34">
        <f t="shared" si="36"/>
        <v>7.0175438596491224E-2</v>
      </c>
      <c r="R102" s="34">
        <f t="shared" si="37"/>
        <v>0.24561403508771928</v>
      </c>
      <c r="S102" s="34">
        <f t="shared" si="38"/>
        <v>0.54385964912280704</v>
      </c>
      <c r="T102" s="22" t="s">
        <v>29</v>
      </c>
      <c r="U102" s="22" t="s">
        <v>29</v>
      </c>
      <c r="V102" s="22" t="s">
        <v>212</v>
      </c>
      <c r="W102" s="18" t="s">
        <v>125</v>
      </c>
      <c r="X102" s="18" t="s">
        <v>171</v>
      </c>
      <c r="Y102" s="18" t="s">
        <v>127</v>
      </c>
      <c r="Z102" s="18" t="s">
        <v>791</v>
      </c>
    </row>
    <row r="103" spans="1:26">
      <c r="A103" s="18" t="s">
        <v>669</v>
      </c>
      <c r="B103" s="18" t="s">
        <v>121</v>
      </c>
      <c r="C103" s="18" t="s">
        <v>172</v>
      </c>
      <c r="D103" s="18" t="s">
        <v>123</v>
      </c>
      <c r="E103" s="3">
        <v>66</v>
      </c>
      <c r="F103" s="3">
        <v>2</v>
      </c>
      <c r="G103" s="3">
        <v>56</v>
      </c>
      <c r="H103" s="3">
        <v>6</v>
      </c>
      <c r="I103" s="3">
        <v>2</v>
      </c>
      <c r="J103" s="3">
        <v>5</v>
      </c>
      <c r="K103" s="3">
        <v>15</v>
      </c>
      <c r="L103" s="3">
        <v>30</v>
      </c>
      <c r="M103" s="33">
        <f t="shared" si="32"/>
        <v>3.0303030303030304E-2</v>
      </c>
      <c r="N103" s="34">
        <f t="shared" si="33"/>
        <v>0.84848484848484851</v>
      </c>
      <c r="O103" s="34">
        <f t="shared" si="34"/>
        <v>9.0909090909090912E-2</v>
      </c>
      <c r="P103" s="34">
        <f t="shared" si="35"/>
        <v>3.0303030303030304E-2</v>
      </c>
      <c r="Q103" s="34">
        <f t="shared" si="36"/>
        <v>7.575757575757576E-2</v>
      </c>
      <c r="R103" s="34">
        <f t="shared" si="37"/>
        <v>0.22727272727272727</v>
      </c>
      <c r="S103" s="34">
        <f t="shared" si="38"/>
        <v>0.45454545454545453</v>
      </c>
      <c r="T103" s="22" t="s">
        <v>29</v>
      </c>
      <c r="U103" s="22" t="s">
        <v>29</v>
      </c>
      <c r="V103" s="22" t="s">
        <v>675</v>
      </c>
      <c r="W103" s="18" t="s">
        <v>125</v>
      </c>
      <c r="X103" s="18" t="s">
        <v>174</v>
      </c>
      <c r="Y103" s="18" t="s">
        <v>127</v>
      </c>
      <c r="Z103" s="18" t="s">
        <v>791</v>
      </c>
    </row>
    <row r="104" spans="1:26">
      <c r="A104" s="18" t="s">
        <v>669</v>
      </c>
      <c r="B104" s="18" t="s">
        <v>121</v>
      </c>
      <c r="C104" s="18" t="s">
        <v>175</v>
      </c>
      <c r="D104" s="18" t="s">
        <v>123</v>
      </c>
      <c r="E104" s="3">
        <v>64</v>
      </c>
      <c r="F104" s="3">
        <v>2</v>
      </c>
      <c r="G104" s="3">
        <v>46</v>
      </c>
      <c r="H104" s="3">
        <v>3</v>
      </c>
      <c r="I104" s="3">
        <v>13</v>
      </c>
      <c r="J104" s="3">
        <v>16</v>
      </c>
      <c r="K104" s="3">
        <v>2</v>
      </c>
      <c r="L104" s="3">
        <v>38</v>
      </c>
      <c r="M104" s="33">
        <f t="shared" si="32"/>
        <v>3.125E-2</v>
      </c>
      <c r="N104" s="34">
        <f t="shared" si="33"/>
        <v>0.71875</v>
      </c>
      <c r="O104" s="34">
        <f t="shared" si="34"/>
        <v>4.6875E-2</v>
      </c>
      <c r="P104" s="34">
        <f t="shared" si="35"/>
        <v>0.203125</v>
      </c>
      <c r="Q104" s="34">
        <f t="shared" si="36"/>
        <v>0.25</v>
      </c>
      <c r="R104" s="34">
        <f t="shared" si="37"/>
        <v>3.125E-2</v>
      </c>
      <c r="S104" s="34">
        <f t="shared" si="38"/>
        <v>0.59375</v>
      </c>
      <c r="T104" s="22" t="s">
        <v>29</v>
      </c>
      <c r="U104" s="22" t="s">
        <v>29</v>
      </c>
      <c r="V104" s="22" t="s">
        <v>770</v>
      </c>
      <c r="W104" s="18" t="s">
        <v>125</v>
      </c>
      <c r="X104" s="18" t="s">
        <v>177</v>
      </c>
      <c r="Y104" s="18" t="s">
        <v>127</v>
      </c>
      <c r="Z104" s="18" t="s">
        <v>791</v>
      </c>
    </row>
    <row r="105" spans="1:26">
      <c r="A105" s="18" t="s">
        <v>669</v>
      </c>
      <c r="B105" s="18" t="s">
        <v>121</v>
      </c>
      <c r="C105" s="18" t="s">
        <v>178</v>
      </c>
      <c r="D105" s="18" t="s">
        <v>123</v>
      </c>
      <c r="E105" s="3">
        <v>61</v>
      </c>
      <c r="F105" s="3">
        <v>1</v>
      </c>
      <c r="G105" s="3">
        <v>46</v>
      </c>
      <c r="H105" s="3">
        <v>7</v>
      </c>
      <c r="I105" s="3">
        <v>7</v>
      </c>
      <c r="J105" s="3">
        <v>10</v>
      </c>
      <c r="K105" s="3">
        <v>6</v>
      </c>
      <c r="L105" s="3">
        <v>42</v>
      </c>
      <c r="M105" s="33">
        <f t="shared" si="32"/>
        <v>1.6393442622950821E-2</v>
      </c>
      <c r="N105" s="34">
        <f t="shared" si="33"/>
        <v>0.75409836065573765</v>
      </c>
      <c r="O105" s="34">
        <f t="shared" si="34"/>
        <v>0.11475409836065574</v>
      </c>
      <c r="P105" s="34">
        <f t="shared" si="35"/>
        <v>0.11475409836065574</v>
      </c>
      <c r="Q105" s="34">
        <f t="shared" si="36"/>
        <v>0.16393442622950818</v>
      </c>
      <c r="R105" s="34">
        <f t="shared" si="37"/>
        <v>9.8360655737704916E-2</v>
      </c>
      <c r="S105" s="34">
        <f t="shared" si="38"/>
        <v>0.68852459016393441</v>
      </c>
      <c r="T105" s="22" t="s">
        <v>29</v>
      </c>
      <c r="U105" s="22" t="s">
        <v>29</v>
      </c>
      <c r="V105" s="22" t="s">
        <v>700</v>
      </c>
      <c r="W105" s="18" t="s">
        <v>125</v>
      </c>
      <c r="X105" s="18" t="s">
        <v>179</v>
      </c>
      <c r="Y105" s="18" t="s">
        <v>127</v>
      </c>
      <c r="Z105" s="18" t="s">
        <v>791</v>
      </c>
    </row>
    <row r="106" spans="1:26">
      <c r="A106" s="18" t="s">
        <v>669</v>
      </c>
      <c r="B106" s="18" t="s">
        <v>121</v>
      </c>
      <c r="C106" s="18" t="s">
        <v>180</v>
      </c>
      <c r="D106" s="18" t="s">
        <v>123</v>
      </c>
      <c r="E106" s="3">
        <v>7</v>
      </c>
      <c r="F106" s="3">
        <v>0</v>
      </c>
      <c r="G106" s="3">
        <v>7</v>
      </c>
      <c r="H106" s="3">
        <v>0</v>
      </c>
      <c r="I106" s="3">
        <v>0</v>
      </c>
      <c r="J106" s="3">
        <v>0</v>
      </c>
      <c r="K106" s="3">
        <v>2</v>
      </c>
      <c r="L106" s="3">
        <v>2</v>
      </c>
      <c r="M106" s="33">
        <f t="shared" si="32"/>
        <v>0</v>
      </c>
      <c r="N106" s="34">
        <f t="shared" si="33"/>
        <v>1</v>
      </c>
      <c r="O106" s="34">
        <f t="shared" si="34"/>
        <v>0</v>
      </c>
      <c r="P106" s="34">
        <f t="shared" si="35"/>
        <v>0</v>
      </c>
      <c r="Q106" s="34">
        <f t="shared" si="36"/>
        <v>0</v>
      </c>
      <c r="R106" s="34">
        <f t="shared" si="37"/>
        <v>0.2857142857142857</v>
      </c>
      <c r="S106" s="34">
        <f t="shared" si="38"/>
        <v>0.2857142857142857</v>
      </c>
      <c r="T106" s="22" t="s">
        <v>29</v>
      </c>
      <c r="U106" s="22" t="s">
        <v>29</v>
      </c>
      <c r="V106" s="22" t="s">
        <v>29</v>
      </c>
      <c r="W106" s="18" t="s">
        <v>125</v>
      </c>
      <c r="X106" s="18" t="s">
        <v>181</v>
      </c>
      <c r="Y106" s="18" t="s">
        <v>127</v>
      </c>
      <c r="Z106" s="18" t="s">
        <v>791</v>
      </c>
    </row>
    <row r="107" spans="1:26">
      <c r="A107" s="18" t="s">
        <v>669</v>
      </c>
      <c r="B107" s="18" t="s">
        <v>121</v>
      </c>
      <c r="C107" s="18" t="s">
        <v>182</v>
      </c>
      <c r="D107" s="18" t="s">
        <v>123</v>
      </c>
      <c r="E107" s="3">
        <v>11</v>
      </c>
      <c r="F107" s="3">
        <v>0</v>
      </c>
      <c r="G107" s="3">
        <v>9</v>
      </c>
      <c r="H107" s="3">
        <v>2</v>
      </c>
      <c r="I107" s="3">
        <v>0</v>
      </c>
      <c r="J107" s="3">
        <v>2</v>
      </c>
      <c r="K107" s="3">
        <v>2</v>
      </c>
      <c r="L107" s="3">
        <v>6</v>
      </c>
      <c r="M107" s="33">
        <f t="shared" si="32"/>
        <v>0</v>
      </c>
      <c r="N107" s="34">
        <f t="shared" si="33"/>
        <v>0.81818181818181823</v>
      </c>
      <c r="O107" s="34">
        <f t="shared" si="34"/>
        <v>0.18181818181818182</v>
      </c>
      <c r="P107" s="34">
        <f t="shared" si="35"/>
        <v>0</v>
      </c>
      <c r="Q107" s="34">
        <f t="shared" si="36"/>
        <v>0.18181818181818182</v>
      </c>
      <c r="R107" s="34">
        <f t="shared" si="37"/>
        <v>0.18181818181818182</v>
      </c>
      <c r="S107" s="34">
        <f t="shared" si="38"/>
        <v>0.54545454545454541</v>
      </c>
      <c r="T107" s="22" t="s">
        <v>29</v>
      </c>
      <c r="U107" s="22" t="s">
        <v>29</v>
      </c>
      <c r="V107" s="22" t="s">
        <v>29</v>
      </c>
      <c r="W107" s="18" t="s">
        <v>125</v>
      </c>
      <c r="X107" s="18" t="s">
        <v>185</v>
      </c>
      <c r="Y107" s="18" t="s">
        <v>127</v>
      </c>
      <c r="Z107" s="18" t="s">
        <v>791</v>
      </c>
    </row>
    <row r="108" spans="1:26">
      <c r="A108" s="18" t="s">
        <v>669</v>
      </c>
      <c r="B108" s="18" t="s">
        <v>121</v>
      </c>
      <c r="C108" s="18" t="s">
        <v>186</v>
      </c>
      <c r="D108" s="18" t="s">
        <v>123</v>
      </c>
      <c r="E108" s="3">
        <v>19</v>
      </c>
      <c r="F108" s="3">
        <v>0</v>
      </c>
      <c r="G108" s="3">
        <v>17</v>
      </c>
      <c r="H108" s="3">
        <v>2</v>
      </c>
      <c r="I108" s="3">
        <v>0</v>
      </c>
      <c r="J108" s="3">
        <v>2</v>
      </c>
      <c r="K108" s="3">
        <v>6</v>
      </c>
      <c r="L108" s="3">
        <v>7</v>
      </c>
      <c r="M108" s="33">
        <f t="shared" si="32"/>
        <v>0</v>
      </c>
      <c r="N108" s="34">
        <f t="shared" si="33"/>
        <v>0.89473684210526316</v>
      </c>
      <c r="O108" s="34">
        <f t="shared" si="34"/>
        <v>0.10526315789473684</v>
      </c>
      <c r="P108" s="34">
        <f t="shared" si="35"/>
        <v>0</v>
      </c>
      <c r="Q108" s="34">
        <f t="shared" si="36"/>
        <v>0.10526315789473684</v>
      </c>
      <c r="R108" s="34">
        <f t="shared" si="37"/>
        <v>0.31578947368421051</v>
      </c>
      <c r="S108" s="34">
        <f t="shared" si="38"/>
        <v>0.36842105263157893</v>
      </c>
      <c r="T108" s="22" t="s">
        <v>29</v>
      </c>
      <c r="U108" s="22" t="s">
        <v>29</v>
      </c>
      <c r="V108" s="22" t="s">
        <v>29</v>
      </c>
      <c r="W108" s="18" t="s">
        <v>125</v>
      </c>
      <c r="X108" s="18" t="s">
        <v>187</v>
      </c>
      <c r="Y108" s="18" t="s">
        <v>127</v>
      </c>
      <c r="Z108" s="18" t="s">
        <v>791</v>
      </c>
    </row>
    <row r="109" spans="1:26">
      <c r="A109" s="17" t="s">
        <v>793</v>
      </c>
      <c r="B109" s="18"/>
      <c r="C109" s="18"/>
      <c r="D109" s="18"/>
      <c r="E109" s="3">
        <f t="shared" ref="E109:L109" si="39">SUM(E89:E108)</f>
        <v>4015</v>
      </c>
      <c r="F109" s="3">
        <f t="shared" si="39"/>
        <v>21</v>
      </c>
      <c r="G109" s="3">
        <f t="shared" si="39"/>
        <v>3366</v>
      </c>
      <c r="H109" s="3">
        <f t="shared" si="39"/>
        <v>441</v>
      </c>
      <c r="I109" s="3">
        <f t="shared" si="39"/>
        <v>187</v>
      </c>
      <c r="J109" s="3">
        <f t="shared" si="39"/>
        <v>528</v>
      </c>
      <c r="K109" s="3">
        <f t="shared" si="39"/>
        <v>1137</v>
      </c>
      <c r="L109" s="3">
        <f t="shared" si="39"/>
        <v>1646</v>
      </c>
      <c r="M109" s="19">
        <f>F109/E109</f>
        <v>5.2303860523038601E-3</v>
      </c>
      <c r="N109" s="20">
        <f>G109/E109</f>
        <v>0.83835616438356164</v>
      </c>
      <c r="O109" s="20">
        <f>H109/E109</f>
        <v>0.10983810709838107</v>
      </c>
      <c r="P109" s="20">
        <f>I109/E109</f>
        <v>4.6575342465753428E-2</v>
      </c>
      <c r="Q109" s="20">
        <f>J109/E109</f>
        <v>0.13150684931506848</v>
      </c>
      <c r="R109" s="20">
        <f>K109/E109</f>
        <v>0.28318804483188043</v>
      </c>
      <c r="S109" s="20">
        <f>L109/E109</f>
        <v>0.40996264009962641</v>
      </c>
      <c r="T109" s="18"/>
      <c r="U109" s="18"/>
      <c r="V109" s="18"/>
      <c r="W109" s="18"/>
      <c r="Y109" s="18"/>
      <c r="Z109" s="18"/>
    </row>
    <row r="110" spans="1:26" s="13" customFormat="1" ht="5.2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>
      <c r="A111" s="2" t="s">
        <v>25</v>
      </c>
      <c r="B111" s="2" t="s">
        <v>121</v>
      </c>
      <c r="C111" s="2" t="s">
        <v>122</v>
      </c>
      <c r="D111" s="2" t="s">
        <v>123</v>
      </c>
      <c r="E111" s="3">
        <v>15</v>
      </c>
      <c r="F111" s="3">
        <v>0</v>
      </c>
      <c r="G111" s="3">
        <v>9</v>
      </c>
      <c r="H111" s="3">
        <v>1</v>
      </c>
      <c r="I111" s="3">
        <v>5</v>
      </c>
      <c r="J111" s="3">
        <v>6</v>
      </c>
      <c r="K111" s="3">
        <v>2</v>
      </c>
      <c r="L111" s="3">
        <v>7</v>
      </c>
      <c r="M111" s="6">
        <f t="shared" ref="M111:P133" si="40">F111/$E111</f>
        <v>0</v>
      </c>
      <c r="N111" s="6">
        <f t="shared" si="40"/>
        <v>0.6</v>
      </c>
      <c r="O111" s="6">
        <f t="shared" si="40"/>
        <v>6.6666666666666666E-2</v>
      </c>
      <c r="P111" s="6">
        <f t="shared" si="40"/>
        <v>0.33333333333333331</v>
      </c>
      <c r="Q111" s="6">
        <f t="shared" ref="Q111:Q133" si="41">J111/E111</f>
        <v>0.4</v>
      </c>
      <c r="R111" s="6">
        <f t="shared" ref="R111:R133" si="42">K111/E111</f>
        <v>0.13333333333333333</v>
      </c>
      <c r="S111" s="6">
        <f t="shared" ref="S111:S133" si="43">L111/E111</f>
        <v>0.46666666666666667</v>
      </c>
      <c r="T111" s="2" t="s">
        <v>125</v>
      </c>
      <c r="U111" s="2" t="s">
        <v>126</v>
      </c>
      <c r="V111" s="2" t="s">
        <v>127</v>
      </c>
      <c r="W111" s="2" t="s">
        <v>35</v>
      </c>
    </row>
    <row r="112" spans="1:26">
      <c r="A112" s="2" t="s">
        <v>25</v>
      </c>
      <c r="B112" s="2" t="s">
        <v>121</v>
      </c>
      <c r="C112" s="2" t="s">
        <v>128</v>
      </c>
      <c r="D112" s="2" t="s">
        <v>123</v>
      </c>
      <c r="E112" s="3">
        <v>1308</v>
      </c>
      <c r="F112" s="3">
        <v>1</v>
      </c>
      <c r="G112" s="3">
        <v>1140</v>
      </c>
      <c r="H112" s="3">
        <v>138</v>
      </c>
      <c r="I112" s="3">
        <v>29</v>
      </c>
      <c r="J112" s="3">
        <v>146</v>
      </c>
      <c r="K112" s="3">
        <v>435</v>
      </c>
      <c r="L112" s="3">
        <v>487</v>
      </c>
      <c r="M112" s="6">
        <f t="shared" si="40"/>
        <v>7.6452599388379206E-4</v>
      </c>
      <c r="N112" s="6">
        <f t="shared" si="40"/>
        <v>0.87155963302752293</v>
      </c>
      <c r="O112" s="6">
        <f t="shared" si="40"/>
        <v>0.10550458715596331</v>
      </c>
      <c r="P112" s="6">
        <f t="shared" si="40"/>
        <v>2.2171253822629969E-2</v>
      </c>
      <c r="Q112" s="6">
        <f t="shared" si="41"/>
        <v>0.11162079510703364</v>
      </c>
      <c r="R112" s="6">
        <f t="shared" si="42"/>
        <v>0.33256880733944955</v>
      </c>
      <c r="S112" s="6">
        <f t="shared" si="43"/>
        <v>0.37232415902140675</v>
      </c>
      <c r="T112" s="2" t="s">
        <v>125</v>
      </c>
      <c r="U112" s="2" t="s">
        <v>132</v>
      </c>
      <c r="V112" s="2" t="s">
        <v>127</v>
      </c>
      <c r="W112" s="2" t="s">
        <v>35</v>
      </c>
    </row>
    <row r="113" spans="1:23">
      <c r="A113" s="2" t="s">
        <v>25</v>
      </c>
      <c r="B113" s="2" t="s">
        <v>121</v>
      </c>
      <c r="C113" s="2" t="s">
        <v>133</v>
      </c>
      <c r="D113" s="2" t="s">
        <v>123</v>
      </c>
      <c r="E113" s="3">
        <v>394</v>
      </c>
      <c r="F113" s="3">
        <v>0</v>
      </c>
      <c r="G113" s="3">
        <v>364</v>
      </c>
      <c r="H113" s="3">
        <v>19</v>
      </c>
      <c r="I113" s="3">
        <v>11</v>
      </c>
      <c r="J113" s="3">
        <v>22</v>
      </c>
      <c r="K113" s="3">
        <v>127</v>
      </c>
      <c r="L113" s="3">
        <v>157</v>
      </c>
      <c r="M113" s="6">
        <f t="shared" si="40"/>
        <v>0</v>
      </c>
      <c r="N113" s="6">
        <f t="shared" si="40"/>
        <v>0.92385786802030456</v>
      </c>
      <c r="O113" s="6">
        <f t="shared" si="40"/>
        <v>4.8223350253807105E-2</v>
      </c>
      <c r="P113" s="6">
        <f t="shared" si="40"/>
        <v>2.7918781725888325E-2</v>
      </c>
      <c r="Q113" s="6">
        <f t="shared" si="41"/>
        <v>5.5837563451776651E-2</v>
      </c>
      <c r="R113" s="6">
        <f t="shared" si="42"/>
        <v>0.32233502538071068</v>
      </c>
      <c r="S113" s="6">
        <f t="shared" si="43"/>
        <v>0.39847715736040606</v>
      </c>
      <c r="T113" s="2" t="s">
        <v>125</v>
      </c>
      <c r="U113" s="2" t="s">
        <v>135</v>
      </c>
      <c r="V113" s="2" t="s">
        <v>127</v>
      </c>
      <c r="W113" s="2" t="s">
        <v>35</v>
      </c>
    </row>
    <row r="114" spans="1:23">
      <c r="A114" s="2" t="s">
        <v>25</v>
      </c>
      <c r="B114" s="2" t="s">
        <v>121</v>
      </c>
      <c r="C114" s="2" t="s">
        <v>136</v>
      </c>
      <c r="D114" s="2" t="s">
        <v>123</v>
      </c>
      <c r="E114" s="3">
        <v>405</v>
      </c>
      <c r="F114" s="3">
        <v>0</v>
      </c>
      <c r="G114" s="3">
        <v>340</v>
      </c>
      <c r="H114" s="3">
        <v>54</v>
      </c>
      <c r="I114" s="3">
        <v>11</v>
      </c>
      <c r="J114" s="3">
        <v>56</v>
      </c>
      <c r="K114" s="3">
        <v>122</v>
      </c>
      <c r="L114" s="3">
        <v>157</v>
      </c>
      <c r="M114" s="6">
        <f t="shared" si="40"/>
        <v>0</v>
      </c>
      <c r="N114" s="6">
        <f t="shared" si="40"/>
        <v>0.83950617283950613</v>
      </c>
      <c r="O114" s="6">
        <f t="shared" si="40"/>
        <v>0.13333333333333333</v>
      </c>
      <c r="P114" s="6">
        <f t="shared" si="40"/>
        <v>2.7160493827160494E-2</v>
      </c>
      <c r="Q114" s="6">
        <f t="shared" si="41"/>
        <v>0.13827160493827159</v>
      </c>
      <c r="R114" s="6">
        <f t="shared" si="42"/>
        <v>0.3012345679012346</v>
      </c>
      <c r="S114" s="6">
        <f t="shared" si="43"/>
        <v>0.38765432098765434</v>
      </c>
      <c r="T114" s="2" t="s">
        <v>125</v>
      </c>
      <c r="U114" s="2" t="s">
        <v>137</v>
      </c>
      <c r="V114" s="2" t="s">
        <v>127</v>
      </c>
      <c r="W114" s="2" t="s">
        <v>35</v>
      </c>
    </row>
    <row r="115" spans="1:23">
      <c r="A115" s="2" t="s">
        <v>25</v>
      </c>
      <c r="B115" s="2" t="s">
        <v>121</v>
      </c>
      <c r="C115" s="2" t="s">
        <v>138</v>
      </c>
      <c r="D115" s="2" t="s">
        <v>123</v>
      </c>
      <c r="E115" s="3">
        <v>379</v>
      </c>
      <c r="F115" s="3">
        <v>0</v>
      </c>
      <c r="G115" s="3">
        <v>322</v>
      </c>
      <c r="H115" s="3">
        <v>39</v>
      </c>
      <c r="I115" s="3">
        <v>18</v>
      </c>
      <c r="J115" s="3">
        <v>42</v>
      </c>
      <c r="K115" s="3">
        <v>107</v>
      </c>
      <c r="L115" s="3">
        <v>147</v>
      </c>
      <c r="M115" s="6">
        <f t="shared" si="40"/>
        <v>0</v>
      </c>
      <c r="N115" s="6">
        <f t="shared" si="40"/>
        <v>0.84960422163588389</v>
      </c>
      <c r="O115" s="6">
        <f t="shared" si="40"/>
        <v>0.10290237467018469</v>
      </c>
      <c r="P115" s="6">
        <f t="shared" si="40"/>
        <v>4.7493403693931395E-2</v>
      </c>
      <c r="Q115" s="6">
        <f t="shared" si="41"/>
        <v>0.11081794195250659</v>
      </c>
      <c r="R115" s="6">
        <f t="shared" si="42"/>
        <v>0.28232189973614774</v>
      </c>
      <c r="S115" s="6">
        <f t="shared" si="43"/>
        <v>0.38786279683377306</v>
      </c>
      <c r="T115" s="2" t="s">
        <v>125</v>
      </c>
      <c r="U115" s="2" t="s">
        <v>140</v>
      </c>
      <c r="V115" s="2" t="s">
        <v>127</v>
      </c>
      <c r="W115" s="2" t="s">
        <v>35</v>
      </c>
    </row>
    <row r="116" spans="1:23">
      <c r="A116" s="2" t="s">
        <v>25</v>
      </c>
      <c r="B116" s="2" t="s">
        <v>121</v>
      </c>
      <c r="C116" s="2" t="s">
        <v>141</v>
      </c>
      <c r="D116" s="2" t="s">
        <v>123</v>
      </c>
      <c r="E116" s="3">
        <v>391</v>
      </c>
      <c r="F116" s="3">
        <v>0</v>
      </c>
      <c r="G116" s="3">
        <v>329</v>
      </c>
      <c r="H116" s="3">
        <v>53</v>
      </c>
      <c r="I116" s="3">
        <v>9</v>
      </c>
      <c r="J116" s="3">
        <v>55</v>
      </c>
      <c r="K116" s="3">
        <v>146</v>
      </c>
      <c r="L116" s="3">
        <v>131</v>
      </c>
      <c r="M116" s="6">
        <f t="shared" si="40"/>
        <v>0</v>
      </c>
      <c r="N116" s="6">
        <f t="shared" si="40"/>
        <v>0.84143222506393867</v>
      </c>
      <c r="O116" s="6">
        <f t="shared" si="40"/>
        <v>0.13554987212276215</v>
      </c>
      <c r="P116" s="6">
        <f t="shared" si="40"/>
        <v>2.3017902813299233E-2</v>
      </c>
      <c r="Q116" s="6">
        <f t="shared" si="41"/>
        <v>0.14066496163682865</v>
      </c>
      <c r="R116" s="6">
        <f t="shared" si="42"/>
        <v>0.37340153452685421</v>
      </c>
      <c r="S116" s="6">
        <f t="shared" si="43"/>
        <v>0.33503836317135549</v>
      </c>
      <c r="T116" s="2" t="s">
        <v>125</v>
      </c>
      <c r="U116" s="2" t="s">
        <v>143</v>
      </c>
      <c r="V116" s="2" t="s">
        <v>127</v>
      </c>
      <c r="W116" s="2" t="s">
        <v>35</v>
      </c>
    </row>
    <row r="117" spans="1:23">
      <c r="A117" s="2" t="s">
        <v>25</v>
      </c>
      <c r="B117" s="2" t="s">
        <v>121</v>
      </c>
      <c r="C117" s="2" t="s">
        <v>144</v>
      </c>
      <c r="D117" s="2" t="s">
        <v>123</v>
      </c>
      <c r="E117" s="3">
        <v>49</v>
      </c>
      <c r="F117" s="3">
        <v>0</v>
      </c>
      <c r="G117" s="3">
        <v>45</v>
      </c>
      <c r="H117" s="3">
        <v>1</v>
      </c>
      <c r="I117" s="3">
        <v>3</v>
      </c>
      <c r="J117" s="3">
        <v>4</v>
      </c>
      <c r="K117" s="3">
        <v>5</v>
      </c>
      <c r="L117" s="3">
        <v>27</v>
      </c>
      <c r="M117" s="6">
        <f t="shared" si="40"/>
        <v>0</v>
      </c>
      <c r="N117" s="6">
        <f t="shared" si="40"/>
        <v>0.91836734693877553</v>
      </c>
      <c r="O117" s="6">
        <f t="shared" si="40"/>
        <v>2.0408163265306121E-2</v>
      </c>
      <c r="P117" s="6">
        <f t="shared" si="40"/>
        <v>6.1224489795918366E-2</v>
      </c>
      <c r="Q117" s="6">
        <f t="shared" si="41"/>
        <v>8.1632653061224483E-2</v>
      </c>
      <c r="R117" s="6">
        <f t="shared" si="42"/>
        <v>0.10204081632653061</v>
      </c>
      <c r="S117" s="6">
        <f t="shared" si="43"/>
        <v>0.55102040816326525</v>
      </c>
      <c r="T117" s="2" t="s">
        <v>125</v>
      </c>
      <c r="U117" s="2" t="s">
        <v>145</v>
      </c>
      <c r="V117" s="2" t="s">
        <v>127</v>
      </c>
      <c r="W117" s="2" t="s">
        <v>35</v>
      </c>
    </row>
    <row r="118" spans="1:23">
      <c r="A118" s="2" t="s">
        <v>25</v>
      </c>
      <c r="B118" s="2" t="s">
        <v>121</v>
      </c>
      <c r="C118" s="2" t="s">
        <v>146</v>
      </c>
      <c r="D118" s="2" t="s">
        <v>123</v>
      </c>
      <c r="E118" s="3">
        <v>50</v>
      </c>
      <c r="F118" s="3">
        <v>0</v>
      </c>
      <c r="G118" s="3">
        <v>43</v>
      </c>
      <c r="H118" s="3">
        <v>7</v>
      </c>
      <c r="I118" s="3">
        <v>0</v>
      </c>
      <c r="J118" s="3">
        <v>4</v>
      </c>
      <c r="K118" s="3">
        <v>11</v>
      </c>
      <c r="L118" s="3">
        <v>18</v>
      </c>
      <c r="M118" s="6">
        <f t="shared" si="40"/>
        <v>0</v>
      </c>
      <c r="N118" s="6">
        <f t="shared" si="40"/>
        <v>0.86</v>
      </c>
      <c r="O118" s="6">
        <f t="shared" si="40"/>
        <v>0.14000000000000001</v>
      </c>
      <c r="P118" s="6">
        <f t="shared" si="40"/>
        <v>0</v>
      </c>
      <c r="Q118" s="6">
        <f t="shared" si="41"/>
        <v>0.08</v>
      </c>
      <c r="R118" s="6">
        <f t="shared" si="42"/>
        <v>0.22</v>
      </c>
      <c r="S118" s="6">
        <f t="shared" si="43"/>
        <v>0.36</v>
      </c>
      <c r="T118" s="2" t="s">
        <v>125</v>
      </c>
      <c r="U118" s="2" t="s">
        <v>148</v>
      </c>
      <c r="V118" s="2" t="s">
        <v>127</v>
      </c>
      <c r="W118" s="2" t="s">
        <v>35</v>
      </c>
    </row>
    <row r="119" spans="1:23">
      <c r="A119" s="2" t="s">
        <v>25</v>
      </c>
      <c r="B119" s="2" t="s">
        <v>121</v>
      </c>
      <c r="C119" s="2" t="s">
        <v>149</v>
      </c>
      <c r="D119" s="2" t="s">
        <v>123</v>
      </c>
      <c r="E119" s="3">
        <v>123</v>
      </c>
      <c r="F119" s="3">
        <v>1</v>
      </c>
      <c r="G119" s="3">
        <v>110</v>
      </c>
      <c r="H119" s="3">
        <v>10</v>
      </c>
      <c r="I119" s="3">
        <v>2</v>
      </c>
      <c r="J119" s="3">
        <v>9</v>
      </c>
      <c r="K119" s="3">
        <v>30</v>
      </c>
      <c r="L119" s="3">
        <v>60</v>
      </c>
      <c r="M119" s="6">
        <f t="shared" si="40"/>
        <v>8.130081300813009E-3</v>
      </c>
      <c r="N119" s="6">
        <f t="shared" si="40"/>
        <v>0.89430894308943087</v>
      </c>
      <c r="O119" s="6">
        <f t="shared" si="40"/>
        <v>8.1300813008130079E-2</v>
      </c>
      <c r="P119" s="6">
        <f t="shared" si="40"/>
        <v>1.6260162601626018E-2</v>
      </c>
      <c r="Q119" s="6">
        <f t="shared" si="41"/>
        <v>7.3170731707317069E-2</v>
      </c>
      <c r="R119" s="6">
        <f t="shared" si="42"/>
        <v>0.24390243902439024</v>
      </c>
      <c r="S119" s="6">
        <f t="shared" si="43"/>
        <v>0.48780487804878048</v>
      </c>
      <c r="T119" s="2" t="s">
        <v>125</v>
      </c>
      <c r="U119" s="2" t="s">
        <v>152</v>
      </c>
      <c r="V119" s="2" t="s">
        <v>127</v>
      </c>
      <c r="W119" s="2" t="s">
        <v>35</v>
      </c>
    </row>
    <row r="120" spans="1:23">
      <c r="A120" s="2" t="s">
        <v>25</v>
      </c>
      <c r="B120" s="2" t="s">
        <v>121</v>
      </c>
      <c r="C120" s="2" t="s">
        <v>153</v>
      </c>
      <c r="D120" s="2" t="s">
        <v>123</v>
      </c>
      <c r="E120" s="3">
        <v>532</v>
      </c>
      <c r="F120" s="3">
        <v>3</v>
      </c>
      <c r="G120" s="3">
        <v>450</v>
      </c>
      <c r="H120" s="3">
        <v>61</v>
      </c>
      <c r="I120" s="3">
        <v>18</v>
      </c>
      <c r="J120" s="3">
        <v>65</v>
      </c>
      <c r="K120" s="3">
        <v>127</v>
      </c>
      <c r="L120" s="3">
        <v>258</v>
      </c>
      <c r="M120" s="6">
        <f t="shared" si="40"/>
        <v>5.6390977443609019E-3</v>
      </c>
      <c r="N120" s="6">
        <f t="shared" si="40"/>
        <v>0.84586466165413532</v>
      </c>
      <c r="O120" s="6">
        <f t="shared" si="40"/>
        <v>0.11466165413533834</v>
      </c>
      <c r="P120" s="6">
        <f t="shared" si="40"/>
        <v>3.3834586466165412E-2</v>
      </c>
      <c r="Q120" s="6">
        <f t="shared" si="41"/>
        <v>0.12218045112781954</v>
      </c>
      <c r="R120" s="6">
        <f t="shared" si="42"/>
        <v>0.2387218045112782</v>
      </c>
      <c r="S120" s="6">
        <f t="shared" si="43"/>
        <v>0.48496240601503759</v>
      </c>
      <c r="T120" s="2" t="s">
        <v>125</v>
      </c>
      <c r="U120" s="2" t="s">
        <v>154</v>
      </c>
      <c r="V120" s="2" t="s">
        <v>127</v>
      </c>
      <c r="W120" s="2" t="s">
        <v>35</v>
      </c>
    </row>
    <row r="121" spans="1:23">
      <c r="A121" s="2" t="s">
        <v>25</v>
      </c>
      <c r="B121" s="2" t="s">
        <v>121</v>
      </c>
      <c r="C121" s="2" t="s">
        <v>155</v>
      </c>
      <c r="D121" s="2" t="s">
        <v>123</v>
      </c>
      <c r="E121" s="3">
        <v>76</v>
      </c>
      <c r="F121" s="3">
        <v>0</v>
      </c>
      <c r="G121" s="3">
        <v>64</v>
      </c>
      <c r="H121" s="3">
        <v>10</v>
      </c>
      <c r="I121" s="3">
        <v>2</v>
      </c>
      <c r="J121" s="3">
        <v>9</v>
      </c>
      <c r="K121" s="3">
        <v>17</v>
      </c>
      <c r="L121" s="3">
        <v>35</v>
      </c>
      <c r="M121" s="6">
        <f t="shared" si="40"/>
        <v>0</v>
      </c>
      <c r="N121" s="6">
        <f t="shared" si="40"/>
        <v>0.84210526315789469</v>
      </c>
      <c r="O121" s="6">
        <f t="shared" si="40"/>
        <v>0.13157894736842105</v>
      </c>
      <c r="P121" s="6">
        <f t="shared" si="40"/>
        <v>2.6315789473684209E-2</v>
      </c>
      <c r="Q121" s="6">
        <f t="shared" si="41"/>
        <v>0.11842105263157894</v>
      </c>
      <c r="R121" s="6">
        <f t="shared" si="42"/>
        <v>0.22368421052631579</v>
      </c>
      <c r="S121" s="6">
        <f t="shared" si="43"/>
        <v>0.46052631578947367</v>
      </c>
      <c r="T121" s="2" t="s">
        <v>125</v>
      </c>
      <c r="U121" s="2" t="s">
        <v>157</v>
      </c>
      <c r="V121" s="2" t="s">
        <v>127</v>
      </c>
      <c r="W121" s="2" t="s">
        <v>35</v>
      </c>
    </row>
    <row r="122" spans="1:23">
      <c r="A122" s="2" t="s">
        <v>25</v>
      </c>
      <c r="B122" s="2" t="s">
        <v>121</v>
      </c>
      <c r="C122" s="2" t="s">
        <v>158</v>
      </c>
      <c r="D122" s="2" t="s">
        <v>123</v>
      </c>
      <c r="E122" s="3">
        <v>34</v>
      </c>
      <c r="F122" s="3">
        <v>0</v>
      </c>
      <c r="G122" s="3">
        <v>29</v>
      </c>
      <c r="H122" s="3">
        <v>4</v>
      </c>
      <c r="I122" s="3">
        <v>1</v>
      </c>
      <c r="J122" s="3">
        <v>5</v>
      </c>
      <c r="K122" s="3">
        <v>13</v>
      </c>
      <c r="L122" s="3">
        <v>8</v>
      </c>
      <c r="M122" s="6">
        <f t="shared" si="40"/>
        <v>0</v>
      </c>
      <c r="N122" s="6">
        <f t="shared" si="40"/>
        <v>0.8529411764705882</v>
      </c>
      <c r="O122" s="6">
        <f t="shared" si="40"/>
        <v>0.11764705882352941</v>
      </c>
      <c r="P122" s="6">
        <f t="shared" si="40"/>
        <v>2.9411764705882353E-2</v>
      </c>
      <c r="Q122" s="6">
        <f t="shared" si="41"/>
        <v>0.14705882352941177</v>
      </c>
      <c r="R122" s="6">
        <f t="shared" si="42"/>
        <v>0.38235294117647056</v>
      </c>
      <c r="S122" s="6">
        <f t="shared" si="43"/>
        <v>0.23529411764705882</v>
      </c>
      <c r="T122" s="2" t="s">
        <v>125</v>
      </c>
      <c r="U122" s="2" t="s">
        <v>160</v>
      </c>
      <c r="V122" s="2" t="s">
        <v>127</v>
      </c>
      <c r="W122" s="2" t="s">
        <v>35</v>
      </c>
    </row>
    <row r="123" spans="1:23">
      <c r="A123" s="2" t="s">
        <v>25</v>
      </c>
      <c r="B123" s="2" t="s">
        <v>121</v>
      </c>
      <c r="C123" s="2" t="s">
        <v>161</v>
      </c>
      <c r="D123" s="2" t="s">
        <v>123</v>
      </c>
      <c r="E123" s="3">
        <v>32</v>
      </c>
      <c r="F123" s="3">
        <v>0</v>
      </c>
      <c r="G123" s="3">
        <v>30</v>
      </c>
      <c r="H123" s="3">
        <v>1</v>
      </c>
      <c r="I123" s="3">
        <v>1</v>
      </c>
      <c r="J123" s="3">
        <v>2</v>
      </c>
      <c r="K123" s="3">
        <v>10</v>
      </c>
      <c r="L123" s="3">
        <v>13</v>
      </c>
      <c r="M123" s="6">
        <f t="shared" si="40"/>
        <v>0</v>
      </c>
      <c r="N123" s="6">
        <f t="shared" si="40"/>
        <v>0.9375</v>
      </c>
      <c r="O123" s="6">
        <f t="shared" si="40"/>
        <v>3.125E-2</v>
      </c>
      <c r="P123" s="6">
        <f t="shared" si="40"/>
        <v>3.125E-2</v>
      </c>
      <c r="Q123" s="6">
        <f t="shared" si="41"/>
        <v>6.25E-2</v>
      </c>
      <c r="R123" s="6">
        <f t="shared" si="42"/>
        <v>0.3125</v>
      </c>
      <c r="S123" s="6">
        <f t="shared" si="43"/>
        <v>0.40625</v>
      </c>
      <c r="T123" s="2" t="s">
        <v>125</v>
      </c>
      <c r="U123" s="2" t="s">
        <v>164</v>
      </c>
      <c r="V123" s="2" t="s">
        <v>127</v>
      </c>
      <c r="W123" s="2" t="s">
        <v>35</v>
      </c>
    </row>
    <row r="124" spans="1:23">
      <c r="A124" s="2" t="s">
        <v>25</v>
      </c>
      <c r="B124" s="2" t="s">
        <v>121</v>
      </c>
      <c r="C124" s="2" t="s">
        <v>165</v>
      </c>
      <c r="D124" s="2" t="s">
        <v>123</v>
      </c>
      <c r="E124" s="3">
        <v>26</v>
      </c>
      <c r="F124" s="3">
        <v>0</v>
      </c>
      <c r="G124" s="3">
        <v>25</v>
      </c>
      <c r="H124" s="3">
        <v>1</v>
      </c>
      <c r="I124" s="3">
        <v>0</v>
      </c>
      <c r="J124" s="3">
        <v>1</v>
      </c>
      <c r="K124" s="3">
        <v>10</v>
      </c>
      <c r="L124" s="3">
        <v>8</v>
      </c>
      <c r="M124" s="6">
        <f t="shared" si="40"/>
        <v>0</v>
      </c>
      <c r="N124" s="6">
        <f t="shared" si="40"/>
        <v>0.96153846153846156</v>
      </c>
      <c r="O124" s="6">
        <f t="shared" si="40"/>
        <v>3.8461538461538464E-2</v>
      </c>
      <c r="P124" s="6">
        <f t="shared" si="40"/>
        <v>0</v>
      </c>
      <c r="Q124" s="6">
        <f t="shared" si="41"/>
        <v>3.8461538461538464E-2</v>
      </c>
      <c r="R124" s="6">
        <f t="shared" si="42"/>
        <v>0.38461538461538464</v>
      </c>
      <c r="S124" s="6">
        <f t="shared" si="43"/>
        <v>0.30769230769230771</v>
      </c>
      <c r="T124" s="2" t="s">
        <v>125</v>
      </c>
      <c r="U124" s="2" t="s">
        <v>167</v>
      </c>
      <c r="V124" s="2" t="s">
        <v>127</v>
      </c>
      <c r="W124" s="2" t="s">
        <v>35</v>
      </c>
    </row>
    <row r="125" spans="1:23">
      <c r="A125" s="2" t="s">
        <v>25</v>
      </c>
      <c r="B125" s="2" t="s">
        <v>121</v>
      </c>
      <c r="C125" s="2" t="s">
        <v>168</v>
      </c>
      <c r="D125" s="2" t="s">
        <v>123</v>
      </c>
      <c r="E125" s="3">
        <v>57</v>
      </c>
      <c r="F125" s="3">
        <v>0</v>
      </c>
      <c r="G125" s="3">
        <v>53</v>
      </c>
      <c r="H125" s="3">
        <v>4</v>
      </c>
      <c r="I125" s="3">
        <v>0</v>
      </c>
      <c r="J125" s="3">
        <v>3</v>
      </c>
      <c r="K125" s="3">
        <v>13</v>
      </c>
      <c r="L125" s="3">
        <v>25</v>
      </c>
      <c r="M125" s="6">
        <f t="shared" si="40"/>
        <v>0</v>
      </c>
      <c r="N125" s="6">
        <f t="shared" si="40"/>
        <v>0.92982456140350878</v>
      </c>
      <c r="O125" s="6">
        <f t="shared" si="40"/>
        <v>7.0175438596491224E-2</v>
      </c>
      <c r="P125" s="6">
        <f t="shared" si="40"/>
        <v>0</v>
      </c>
      <c r="Q125" s="6">
        <f t="shared" si="41"/>
        <v>5.2631578947368418E-2</v>
      </c>
      <c r="R125" s="6">
        <f t="shared" si="42"/>
        <v>0.22807017543859648</v>
      </c>
      <c r="S125" s="6">
        <f t="shared" si="43"/>
        <v>0.43859649122807015</v>
      </c>
      <c r="T125" s="2" t="s">
        <v>125</v>
      </c>
      <c r="U125" s="2" t="s">
        <v>171</v>
      </c>
      <c r="V125" s="2" t="s">
        <v>127</v>
      </c>
      <c r="W125" s="2" t="s">
        <v>35</v>
      </c>
    </row>
    <row r="126" spans="1:23">
      <c r="A126" s="2" t="s">
        <v>25</v>
      </c>
      <c r="B126" s="2" t="s">
        <v>121</v>
      </c>
      <c r="C126" s="2" t="s">
        <v>172</v>
      </c>
      <c r="D126" s="2" t="s">
        <v>123</v>
      </c>
      <c r="E126" s="3">
        <v>65</v>
      </c>
      <c r="F126" s="3">
        <v>9</v>
      </c>
      <c r="G126" s="3">
        <v>53</v>
      </c>
      <c r="H126" s="3">
        <v>2</v>
      </c>
      <c r="I126" s="3">
        <v>1</v>
      </c>
      <c r="J126" s="3">
        <v>2</v>
      </c>
      <c r="K126" s="3">
        <v>10</v>
      </c>
      <c r="L126" s="3">
        <v>33</v>
      </c>
      <c r="M126" s="6">
        <f t="shared" si="40"/>
        <v>0.13846153846153847</v>
      </c>
      <c r="N126" s="6">
        <f t="shared" si="40"/>
        <v>0.81538461538461537</v>
      </c>
      <c r="O126" s="6">
        <f t="shared" si="40"/>
        <v>3.0769230769230771E-2</v>
      </c>
      <c r="P126" s="6">
        <f t="shared" si="40"/>
        <v>1.5384615384615385E-2</v>
      </c>
      <c r="Q126" s="6">
        <f t="shared" si="41"/>
        <v>3.0769230769230771E-2</v>
      </c>
      <c r="R126" s="6">
        <f t="shared" si="42"/>
        <v>0.15384615384615385</v>
      </c>
      <c r="S126" s="6">
        <f t="shared" si="43"/>
        <v>0.50769230769230766</v>
      </c>
      <c r="T126" s="2" t="s">
        <v>125</v>
      </c>
      <c r="U126" s="2" t="s">
        <v>174</v>
      </c>
      <c r="V126" s="2" t="s">
        <v>127</v>
      </c>
      <c r="W126" s="2" t="s">
        <v>35</v>
      </c>
    </row>
    <row r="127" spans="1:23">
      <c r="A127" s="2" t="s">
        <v>25</v>
      </c>
      <c r="B127" s="2" t="s">
        <v>121</v>
      </c>
      <c r="C127" s="2" t="s">
        <v>175</v>
      </c>
      <c r="D127" s="2" t="s">
        <v>123</v>
      </c>
      <c r="E127" s="3">
        <v>68</v>
      </c>
      <c r="F127" s="3">
        <v>3</v>
      </c>
      <c r="G127" s="3">
        <v>49</v>
      </c>
      <c r="H127" s="3">
        <v>3</v>
      </c>
      <c r="I127" s="3">
        <v>13</v>
      </c>
      <c r="J127" s="3">
        <v>15</v>
      </c>
      <c r="K127" s="3">
        <v>2</v>
      </c>
      <c r="L127" s="3">
        <v>38</v>
      </c>
      <c r="M127" s="6">
        <f t="shared" si="40"/>
        <v>4.4117647058823532E-2</v>
      </c>
      <c r="N127" s="6">
        <f t="shared" si="40"/>
        <v>0.72058823529411764</v>
      </c>
      <c r="O127" s="6">
        <f t="shared" si="40"/>
        <v>4.4117647058823532E-2</v>
      </c>
      <c r="P127" s="6">
        <f t="shared" si="40"/>
        <v>0.19117647058823528</v>
      </c>
      <c r="Q127" s="6">
        <f t="shared" si="41"/>
        <v>0.22058823529411764</v>
      </c>
      <c r="R127" s="6">
        <f t="shared" si="42"/>
        <v>2.9411764705882353E-2</v>
      </c>
      <c r="S127" s="6">
        <f t="shared" si="43"/>
        <v>0.55882352941176472</v>
      </c>
      <c r="T127" s="2" t="s">
        <v>125</v>
      </c>
      <c r="U127" s="2" t="s">
        <v>177</v>
      </c>
      <c r="V127" s="2" t="s">
        <v>127</v>
      </c>
      <c r="W127" s="2" t="s">
        <v>35</v>
      </c>
    </row>
    <row r="128" spans="1:23">
      <c r="A128" s="2" t="s">
        <v>25</v>
      </c>
      <c r="B128" s="2" t="s">
        <v>121</v>
      </c>
      <c r="C128" s="2" t="s">
        <v>178</v>
      </c>
      <c r="D128" s="2" t="s">
        <v>123</v>
      </c>
      <c r="E128" s="3">
        <v>10</v>
      </c>
      <c r="F128" s="3">
        <v>0</v>
      </c>
      <c r="G128" s="3">
        <v>9</v>
      </c>
      <c r="H128" s="3">
        <v>1</v>
      </c>
      <c r="I128" s="3">
        <v>0</v>
      </c>
      <c r="J128" s="3">
        <v>1</v>
      </c>
      <c r="K128" s="3">
        <v>0</v>
      </c>
      <c r="L128" s="3">
        <v>7</v>
      </c>
      <c r="M128" s="6">
        <f t="shared" si="40"/>
        <v>0</v>
      </c>
      <c r="N128" s="6">
        <f t="shared" si="40"/>
        <v>0.9</v>
      </c>
      <c r="O128" s="6">
        <f t="shared" si="40"/>
        <v>0.1</v>
      </c>
      <c r="P128" s="6">
        <f t="shared" si="40"/>
        <v>0</v>
      </c>
      <c r="Q128" s="6">
        <f t="shared" si="41"/>
        <v>0.1</v>
      </c>
      <c r="R128" s="6">
        <f t="shared" si="42"/>
        <v>0</v>
      </c>
      <c r="S128" s="6">
        <f t="shared" si="43"/>
        <v>0.7</v>
      </c>
      <c r="T128" s="2" t="s">
        <v>125</v>
      </c>
      <c r="U128" s="2" t="s">
        <v>179</v>
      </c>
      <c r="V128" s="2" t="s">
        <v>127</v>
      </c>
      <c r="W128" s="2" t="s">
        <v>35</v>
      </c>
    </row>
    <row r="129" spans="1:29">
      <c r="A129" s="2" t="s">
        <v>25</v>
      </c>
      <c r="B129" s="2" t="s">
        <v>121</v>
      </c>
      <c r="C129" s="2" t="s">
        <v>180</v>
      </c>
      <c r="D129" s="2" t="s">
        <v>123</v>
      </c>
      <c r="E129" s="3">
        <v>9</v>
      </c>
      <c r="F129" s="3">
        <v>0</v>
      </c>
      <c r="G129" s="3">
        <v>9</v>
      </c>
      <c r="H129" s="3">
        <v>0</v>
      </c>
      <c r="I129" s="3">
        <v>0</v>
      </c>
      <c r="J129" s="3">
        <v>0</v>
      </c>
      <c r="K129" s="3">
        <v>1</v>
      </c>
      <c r="L129" s="3">
        <v>5</v>
      </c>
      <c r="M129" s="6">
        <f t="shared" si="40"/>
        <v>0</v>
      </c>
      <c r="N129" s="6">
        <f t="shared" si="40"/>
        <v>1</v>
      </c>
      <c r="O129" s="6">
        <f t="shared" si="40"/>
        <v>0</v>
      </c>
      <c r="P129" s="6">
        <f t="shared" si="40"/>
        <v>0</v>
      </c>
      <c r="Q129" s="6">
        <f t="shared" si="41"/>
        <v>0</v>
      </c>
      <c r="R129" s="6">
        <f t="shared" si="42"/>
        <v>0.1111111111111111</v>
      </c>
      <c r="S129" s="6">
        <f t="shared" si="43"/>
        <v>0.55555555555555558</v>
      </c>
      <c r="T129" s="2" t="s">
        <v>125</v>
      </c>
      <c r="U129" s="2" t="s">
        <v>181</v>
      </c>
      <c r="V129" s="2" t="s">
        <v>127</v>
      </c>
      <c r="W129" s="2" t="s">
        <v>35</v>
      </c>
    </row>
    <row r="130" spans="1:29">
      <c r="A130" s="2" t="s">
        <v>25</v>
      </c>
      <c r="B130" s="2" t="s">
        <v>121</v>
      </c>
      <c r="C130" s="2" t="s">
        <v>182</v>
      </c>
      <c r="D130" s="2" t="s">
        <v>123</v>
      </c>
      <c r="E130" s="3">
        <v>31</v>
      </c>
      <c r="F130" s="3">
        <v>0</v>
      </c>
      <c r="G130" s="3">
        <v>28</v>
      </c>
      <c r="H130" s="3">
        <v>3</v>
      </c>
      <c r="I130" s="3">
        <v>0</v>
      </c>
      <c r="J130" s="3">
        <v>3</v>
      </c>
      <c r="K130" s="3">
        <v>6</v>
      </c>
      <c r="L130" s="3">
        <v>18</v>
      </c>
      <c r="M130" s="6">
        <f t="shared" si="40"/>
        <v>0</v>
      </c>
      <c r="N130" s="6">
        <f t="shared" si="40"/>
        <v>0.90322580645161288</v>
      </c>
      <c r="O130" s="6">
        <f t="shared" si="40"/>
        <v>9.6774193548387094E-2</v>
      </c>
      <c r="P130" s="6">
        <f t="shared" si="40"/>
        <v>0</v>
      </c>
      <c r="Q130" s="6">
        <f t="shared" si="41"/>
        <v>9.6774193548387094E-2</v>
      </c>
      <c r="R130" s="6">
        <f t="shared" si="42"/>
        <v>0.19354838709677419</v>
      </c>
      <c r="S130" s="6">
        <f t="shared" si="43"/>
        <v>0.58064516129032262</v>
      </c>
      <c r="T130" s="2" t="s">
        <v>125</v>
      </c>
      <c r="U130" s="2" t="s">
        <v>185</v>
      </c>
      <c r="V130" s="2" t="s">
        <v>127</v>
      </c>
      <c r="W130" s="2" t="s">
        <v>35</v>
      </c>
    </row>
    <row r="131" spans="1:29">
      <c r="A131" s="2" t="s">
        <v>25</v>
      </c>
      <c r="B131" s="2" t="s">
        <v>121</v>
      </c>
      <c r="C131" s="2" t="s">
        <v>186</v>
      </c>
      <c r="D131" s="2" t="s">
        <v>123</v>
      </c>
      <c r="E131" s="3">
        <v>34</v>
      </c>
      <c r="F131" s="3">
        <v>0</v>
      </c>
      <c r="G131" s="3">
        <v>33</v>
      </c>
      <c r="H131" s="3">
        <v>1</v>
      </c>
      <c r="I131" s="3">
        <v>0</v>
      </c>
      <c r="J131" s="3">
        <v>1</v>
      </c>
      <c r="K131" s="3">
        <v>8</v>
      </c>
      <c r="L131" s="3">
        <v>18</v>
      </c>
      <c r="M131" s="6">
        <f t="shared" si="40"/>
        <v>0</v>
      </c>
      <c r="N131" s="6">
        <f t="shared" si="40"/>
        <v>0.97058823529411764</v>
      </c>
      <c r="O131" s="6">
        <f t="shared" si="40"/>
        <v>2.9411764705882353E-2</v>
      </c>
      <c r="P131" s="6">
        <f t="shared" si="40"/>
        <v>0</v>
      </c>
      <c r="Q131" s="6">
        <f t="shared" si="41"/>
        <v>2.9411764705882353E-2</v>
      </c>
      <c r="R131" s="6">
        <f t="shared" si="42"/>
        <v>0.23529411764705882</v>
      </c>
      <c r="S131" s="6">
        <f t="shared" si="43"/>
        <v>0.52941176470588236</v>
      </c>
      <c r="T131" s="2" t="s">
        <v>125</v>
      </c>
      <c r="U131" s="2" t="s">
        <v>187</v>
      </c>
      <c r="V131" s="2" t="s">
        <v>127</v>
      </c>
      <c r="W131" s="2" t="s">
        <v>35</v>
      </c>
    </row>
    <row r="132" spans="1:29">
      <c r="A132" s="2" t="s">
        <v>25</v>
      </c>
      <c r="B132" s="2" t="s">
        <v>121</v>
      </c>
      <c r="C132" s="2" t="s">
        <v>188</v>
      </c>
      <c r="D132" s="2" t="s">
        <v>123</v>
      </c>
      <c r="E132" s="3">
        <v>52</v>
      </c>
      <c r="F132" s="3">
        <v>0</v>
      </c>
      <c r="G132" s="3">
        <v>40</v>
      </c>
      <c r="H132" s="3">
        <v>7</v>
      </c>
      <c r="I132" s="3">
        <v>5</v>
      </c>
      <c r="J132" s="3">
        <v>9</v>
      </c>
      <c r="K132" s="3">
        <v>9</v>
      </c>
      <c r="L132" s="3">
        <v>29</v>
      </c>
      <c r="M132" s="6">
        <f t="shared" si="40"/>
        <v>0</v>
      </c>
      <c r="N132" s="6">
        <f t="shared" si="40"/>
        <v>0.76923076923076927</v>
      </c>
      <c r="O132" s="6">
        <f t="shared" si="40"/>
        <v>0.13461538461538461</v>
      </c>
      <c r="P132" s="6">
        <f t="shared" si="40"/>
        <v>9.6153846153846159E-2</v>
      </c>
      <c r="Q132" s="6">
        <f t="shared" si="41"/>
        <v>0.17307692307692307</v>
      </c>
      <c r="R132" s="6">
        <f t="shared" si="42"/>
        <v>0.17307692307692307</v>
      </c>
      <c r="S132" s="6">
        <f t="shared" si="43"/>
        <v>0.55769230769230771</v>
      </c>
      <c r="T132" s="2" t="s">
        <v>125</v>
      </c>
      <c r="U132" s="2" t="s">
        <v>179</v>
      </c>
      <c r="V132" s="2" t="s">
        <v>127</v>
      </c>
      <c r="W132" s="2" t="s">
        <v>35</v>
      </c>
    </row>
    <row r="133" spans="1:29">
      <c r="A133" s="2" t="s">
        <v>25</v>
      </c>
      <c r="B133" s="2" t="s">
        <v>121</v>
      </c>
      <c r="C133" s="2" t="s">
        <v>190</v>
      </c>
      <c r="D133" s="2" t="s">
        <v>123</v>
      </c>
      <c r="E133" s="3">
        <v>19</v>
      </c>
      <c r="F133" s="3">
        <v>0</v>
      </c>
      <c r="G133" s="3">
        <v>13</v>
      </c>
      <c r="H133" s="3">
        <v>1</v>
      </c>
      <c r="I133" s="3">
        <v>5</v>
      </c>
      <c r="J133" s="3">
        <v>6</v>
      </c>
      <c r="K133" s="3">
        <v>2</v>
      </c>
      <c r="L133" s="3">
        <v>11</v>
      </c>
      <c r="M133" s="6">
        <f t="shared" si="40"/>
        <v>0</v>
      </c>
      <c r="N133" s="6">
        <f t="shared" si="40"/>
        <v>0.68421052631578949</v>
      </c>
      <c r="O133" s="6">
        <f t="shared" si="40"/>
        <v>5.2631578947368418E-2</v>
      </c>
      <c r="P133" s="6">
        <f t="shared" si="40"/>
        <v>0.26315789473684209</v>
      </c>
      <c r="Q133" s="6">
        <f t="shared" si="41"/>
        <v>0.31578947368421051</v>
      </c>
      <c r="R133" s="6">
        <f t="shared" si="42"/>
        <v>0.10526315789473684</v>
      </c>
      <c r="S133" s="6">
        <f t="shared" si="43"/>
        <v>0.57894736842105265</v>
      </c>
      <c r="T133" s="2" t="s">
        <v>125</v>
      </c>
      <c r="U133" s="2" t="s">
        <v>191</v>
      </c>
      <c r="V133" s="2" t="s">
        <v>127</v>
      </c>
      <c r="W133" s="2" t="s">
        <v>35</v>
      </c>
    </row>
    <row r="134" spans="1:29">
      <c r="A134" s="17" t="s">
        <v>924</v>
      </c>
      <c r="B134" s="18"/>
      <c r="C134" s="18"/>
      <c r="D134" s="18"/>
      <c r="E134" s="3">
        <f>SUM(E111:E133)</f>
        <v>4159</v>
      </c>
      <c r="F134" s="3">
        <f t="shared" ref="F134:L134" si="44">SUM(F111:F133)</f>
        <v>17</v>
      </c>
      <c r="G134" s="3">
        <f t="shared" si="44"/>
        <v>3587</v>
      </c>
      <c r="H134" s="3">
        <f t="shared" si="44"/>
        <v>421</v>
      </c>
      <c r="I134" s="3">
        <f t="shared" si="44"/>
        <v>134</v>
      </c>
      <c r="J134" s="3">
        <f t="shared" si="44"/>
        <v>466</v>
      </c>
      <c r="K134" s="3">
        <f t="shared" si="44"/>
        <v>1213</v>
      </c>
      <c r="L134" s="3">
        <f t="shared" si="44"/>
        <v>1697</v>
      </c>
      <c r="M134" s="19">
        <f>F134/E134</f>
        <v>4.0875210387112289E-3</v>
      </c>
      <c r="N134" s="20">
        <f>G134/E134</f>
        <v>0.86246693916806927</v>
      </c>
      <c r="O134" s="20">
        <f>H134/E134</f>
        <v>0.10122625631161337</v>
      </c>
      <c r="P134" s="20">
        <f>I134/E134</f>
        <v>3.2219283481606152E-2</v>
      </c>
      <c r="Q134" s="20">
        <f>J134/E134</f>
        <v>0.11204616494349603</v>
      </c>
      <c r="R134" s="20">
        <f>K134/E134</f>
        <v>0.29165664823274828</v>
      </c>
      <c r="S134" s="20">
        <f>L134/E134</f>
        <v>0.40803077662899734</v>
      </c>
      <c r="T134" s="18"/>
      <c r="U134" s="18"/>
      <c r="V134" s="18"/>
      <c r="W134" s="18"/>
      <c r="Y134" s="18"/>
      <c r="Z134" s="18"/>
    </row>
    <row r="135" spans="1:29" s="13" customFormat="1" ht="5.2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9" s="38" customFormat="1">
      <c r="A136" s="39" t="s">
        <v>928</v>
      </c>
      <c r="B136" s="39" t="s">
        <v>121</v>
      </c>
      <c r="C136" s="39" t="s">
        <v>122</v>
      </c>
      <c r="D136" s="39" t="s">
        <v>123</v>
      </c>
      <c r="E136" s="40">
        <v>21</v>
      </c>
      <c r="F136" s="40">
        <v>0</v>
      </c>
      <c r="G136" s="40">
        <v>18</v>
      </c>
      <c r="H136" s="40">
        <v>1</v>
      </c>
      <c r="I136" s="40">
        <v>2</v>
      </c>
      <c r="J136" s="40">
        <v>3</v>
      </c>
      <c r="K136" s="40">
        <v>6</v>
      </c>
      <c r="L136" s="40">
        <v>11</v>
      </c>
      <c r="M136" s="19">
        <f t="shared" ref="M136:M159" si="45">F136/E136</f>
        <v>0</v>
      </c>
      <c r="N136" s="20">
        <f t="shared" ref="N136:N159" si="46">G136/E136</f>
        <v>0.8571428571428571</v>
      </c>
      <c r="O136" s="20">
        <f t="shared" ref="O136:O159" si="47">H136/E136</f>
        <v>4.7619047619047616E-2</v>
      </c>
      <c r="P136" s="20">
        <f t="shared" ref="P136:P159" si="48">I136/E136</f>
        <v>9.5238095238095233E-2</v>
      </c>
      <c r="Q136" s="20">
        <f t="shared" ref="Q136:Q159" si="49">J136/E136</f>
        <v>0.14285714285714285</v>
      </c>
      <c r="R136" s="20">
        <f t="shared" ref="R136:R159" si="50">K136/E136</f>
        <v>0.2857142857142857</v>
      </c>
      <c r="S136" s="20">
        <f t="shared" ref="S136:S159" si="51">L136/E136</f>
        <v>0.52380952380952384</v>
      </c>
      <c r="T136" s="39" t="s">
        <v>964</v>
      </c>
      <c r="U136" s="39" t="s">
        <v>126</v>
      </c>
      <c r="V136" s="39" t="s">
        <v>127</v>
      </c>
      <c r="W136" s="39"/>
      <c r="X136" s="39"/>
      <c r="Y136" s="39"/>
      <c r="Z136" s="39"/>
      <c r="AC136" s="39"/>
    </row>
    <row r="137" spans="1:29" s="38" customFormat="1">
      <c r="A137" s="39" t="s">
        <v>928</v>
      </c>
      <c r="B137" s="39" t="s">
        <v>121</v>
      </c>
      <c r="C137" s="39" t="s">
        <v>128</v>
      </c>
      <c r="D137" s="39" t="s">
        <v>123</v>
      </c>
      <c r="E137" s="40">
        <v>1268</v>
      </c>
      <c r="F137" s="40">
        <v>7</v>
      </c>
      <c r="G137" s="40">
        <v>1130</v>
      </c>
      <c r="H137" s="40">
        <v>111</v>
      </c>
      <c r="I137" s="40">
        <v>20</v>
      </c>
      <c r="J137" s="40">
        <v>115</v>
      </c>
      <c r="K137" s="40">
        <v>445</v>
      </c>
      <c r="L137" s="40">
        <v>453</v>
      </c>
      <c r="M137" s="19">
        <f t="shared" si="45"/>
        <v>5.5205047318611991E-3</v>
      </c>
      <c r="N137" s="20">
        <f t="shared" si="46"/>
        <v>0.89116719242902209</v>
      </c>
      <c r="O137" s="20">
        <f t="shared" si="47"/>
        <v>8.7539432176656148E-2</v>
      </c>
      <c r="P137" s="20">
        <f t="shared" si="48"/>
        <v>1.5772870662460567E-2</v>
      </c>
      <c r="Q137" s="20">
        <f t="shared" si="49"/>
        <v>9.069400630914827E-2</v>
      </c>
      <c r="R137" s="20">
        <f t="shared" si="50"/>
        <v>0.35094637223974762</v>
      </c>
      <c r="S137" s="20">
        <f t="shared" si="51"/>
        <v>0.35725552050473186</v>
      </c>
      <c r="T137" s="39" t="s">
        <v>965</v>
      </c>
      <c r="U137" s="39" t="s">
        <v>132</v>
      </c>
      <c r="V137" s="39" t="s">
        <v>127</v>
      </c>
      <c r="W137" s="39"/>
      <c r="X137" s="39"/>
      <c r="Y137" s="39"/>
      <c r="Z137" s="39"/>
      <c r="AC137" s="39"/>
    </row>
    <row r="138" spans="1:29" s="38" customFormat="1">
      <c r="A138" s="39" t="s">
        <v>928</v>
      </c>
      <c r="B138" s="39" t="s">
        <v>121</v>
      </c>
      <c r="C138" s="39" t="s">
        <v>133</v>
      </c>
      <c r="D138" s="39" t="s">
        <v>123</v>
      </c>
      <c r="E138" s="40">
        <v>391</v>
      </c>
      <c r="F138" s="40">
        <v>5</v>
      </c>
      <c r="G138" s="40">
        <v>362</v>
      </c>
      <c r="H138" s="40">
        <v>22</v>
      </c>
      <c r="I138" s="40">
        <v>2</v>
      </c>
      <c r="J138" s="40">
        <v>21</v>
      </c>
      <c r="K138" s="40">
        <v>128</v>
      </c>
      <c r="L138" s="40">
        <v>142</v>
      </c>
      <c r="M138" s="19">
        <f t="shared" si="45"/>
        <v>1.278772378516624E-2</v>
      </c>
      <c r="N138" s="20">
        <f t="shared" si="46"/>
        <v>0.92583120204603575</v>
      </c>
      <c r="O138" s="20">
        <f t="shared" si="47"/>
        <v>5.6265984654731455E-2</v>
      </c>
      <c r="P138" s="20">
        <f t="shared" si="48"/>
        <v>5.1150895140664966E-3</v>
      </c>
      <c r="Q138" s="20">
        <f t="shared" si="49"/>
        <v>5.3708439897698211E-2</v>
      </c>
      <c r="R138" s="20">
        <f t="shared" si="50"/>
        <v>0.32736572890025578</v>
      </c>
      <c r="S138" s="20">
        <f t="shared" si="51"/>
        <v>0.3631713554987212</v>
      </c>
      <c r="T138" s="39" t="s">
        <v>966</v>
      </c>
      <c r="U138" s="39" t="s">
        <v>135</v>
      </c>
      <c r="V138" s="39" t="s">
        <v>127</v>
      </c>
      <c r="W138" s="39"/>
      <c r="X138" s="39"/>
      <c r="Y138" s="39"/>
      <c r="Z138" s="39"/>
      <c r="AC138" s="39"/>
    </row>
    <row r="139" spans="1:29" s="38" customFormat="1">
      <c r="A139" s="39" t="s">
        <v>928</v>
      </c>
      <c r="B139" s="39" t="s">
        <v>121</v>
      </c>
      <c r="C139" s="39" t="s">
        <v>136</v>
      </c>
      <c r="D139" s="39" t="s">
        <v>123</v>
      </c>
      <c r="E139" s="40">
        <v>411</v>
      </c>
      <c r="F139" s="40">
        <v>2</v>
      </c>
      <c r="G139" s="40">
        <v>341</v>
      </c>
      <c r="H139" s="40">
        <v>57</v>
      </c>
      <c r="I139" s="40">
        <v>11</v>
      </c>
      <c r="J139" s="40">
        <v>61</v>
      </c>
      <c r="K139" s="40">
        <v>127</v>
      </c>
      <c r="L139" s="40">
        <v>144</v>
      </c>
      <c r="M139" s="19">
        <f t="shared" si="45"/>
        <v>4.8661800486618006E-3</v>
      </c>
      <c r="N139" s="20">
        <f t="shared" si="46"/>
        <v>0.82968369829683697</v>
      </c>
      <c r="O139" s="20">
        <f t="shared" si="47"/>
        <v>0.13868613138686131</v>
      </c>
      <c r="P139" s="20">
        <f t="shared" si="48"/>
        <v>2.6763990267639901E-2</v>
      </c>
      <c r="Q139" s="20">
        <f t="shared" si="49"/>
        <v>0.14841849148418493</v>
      </c>
      <c r="R139" s="20">
        <f t="shared" si="50"/>
        <v>0.30900243309002434</v>
      </c>
      <c r="S139" s="20">
        <f t="shared" si="51"/>
        <v>0.35036496350364965</v>
      </c>
      <c r="T139" s="39" t="s">
        <v>967</v>
      </c>
      <c r="U139" s="39" t="s">
        <v>137</v>
      </c>
      <c r="V139" s="39" t="s">
        <v>127</v>
      </c>
      <c r="W139" s="39"/>
      <c r="X139" s="39"/>
      <c r="Y139" s="39"/>
      <c r="Z139" s="39"/>
      <c r="AC139" s="39"/>
    </row>
    <row r="140" spans="1:29" s="38" customFormat="1">
      <c r="A140" s="39" t="s">
        <v>928</v>
      </c>
      <c r="B140" s="39" t="s">
        <v>121</v>
      </c>
      <c r="C140" s="39" t="s">
        <v>138</v>
      </c>
      <c r="D140" s="39" t="s">
        <v>123</v>
      </c>
      <c r="E140" s="40">
        <v>387</v>
      </c>
      <c r="F140" s="40">
        <v>1</v>
      </c>
      <c r="G140" s="40">
        <v>328</v>
      </c>
      <c r="H140" s="40">
        <v>40</v>
      </c>
      <c r="I140" s="40">
        <v>18</v>
      </c>
      <c r="J140" s="40">
        <v>45</v>
      </c>
      <c r="K140" s="40">
        <v>110</v>
      </c>
      <c r="L140" s="40">
        <v>157</v>
      </c>
      <c r="M140" s="19">
        <f t="shared" si="45"/>
        <v>2.5839793281653748E-3</v>
      </c>
      <c r="N140" s="20">
        <f t="shared" si="46"/>
        <v>0.84754521963824292</v>
      </c>
      <c r="O140" s="20">
        <f t="shared" si="47"/>
        <v>0.10335917312661498</v>
      </c>
      <c r="P140" s="20">
        <f t="shared" si="48"/>
        <v>4.6511627906976744E-2</v>
      </c>
      <c r="Q140" s="20">
        <f t="shared" si="49"/>
        <v>0.11627906976744186</v>
      </c>
      <c r="R140" s="20">
        <f t="shared" si="50"/>
        <v>0.2842377260981912</v>
      </c>
      <c r="S140" s="20">
        <f t="shared" si="51"/>
        <v>0.40568475452196384</v>
      </c>
      <c r="T140" s="39" t="s">
        <v>720</v>
      </c>
      <c r="U140" s="39" t="s">
        <v>140</v>
      </c>
      <c r="V140" s="39" t="s">
        <v>127</v>
      </c>
      <c r="W140" s="39"/>
      <c r="X140" s="39"/>
      <c r="Y140" s="39"/>
      <c r="Z140" s="39"/>
      <c r="AC140" s="39"/>
    </row>
    <row r="141" spans="1:29" s="38" customFormat="1">
      <c r="A141" s="39" t="s">
        <v>928</v>
      </c>
      <c r="B141" s="39" t="s">
        <v>121</v>
      </c>
      <c r="C141" s="39" t="s">
        <v>141</v>
      </c>
      <c r="D141" s="39" t="s">
        <v>123</v>
      </c>
      <c r="E141" s="40">
        <v>404</v>
      </c>
      <c r="F141" s="40">
        <v>4</v>
      </c>
      <c r="G141" s="40">
        <v>340</v>
      </c>
      <c r="H141" s="40">
        <v>51</v>
      </c>
      <c r="I141" s="40">
        <v>9</v>
      </c>
      <c r="J141" s="40">
        <v>51</v>
      </c>
      <c r="K141" s="40">
        <v>166</v>
      </c>
      <c r="L141" s="40">
        <v>125</v>
      </c>
      <c r="M141" s="19">
        <f t="shared" si="45"/>
        <v>9.9009900990099011E-3</v>
      </c>
      <c r="N141" s="20">
        <f t="shared" si="46"/>
        <v>0.84158415841584155</v>
      </c>
      <c r="O141" s="20">
        <f t="shared" si="47"/>
        <v>0.12623762376237624</v>
      </c>
      <c r="P141" s="20">
        <f t="shared" si="48"/>
        <v>2.2277227722772276E-2</v>
      </c>
      <c r="Q141" s="20">
        <f t="shared" si="49"/>
        <v>0.12623762376237624</v>
      </c>
      <c r="R141" s="20">
        <f t="shared" si="50"/>
        <v>0.41089108910891087</v>
      </c>
      <c r="S141" s="20">
        <f t="shared" si="51"/>
        <v>0.3094059405940594</v>
      </c>
      <c r="T141" s="39" t="s">
        <v>969</v>
      </c>
      <c r="U141" s="39" t="s">
        <v>143</v>
      </c>
      <c r="V141" s="39" t="s">
        <v>127</v>
      </c>
      <c r="W141" s="39"/>
      <c r="X141" s="39"/>
      <c r="Y141" s="39"/>
      <c r="Z141" s="39"/>
      <c r="AC141" s="39"/>
    </row>
    <row r="142" spans="1:29" s="38" customFormat="1">
      <c r="A142" s="39" t="s">
        <v>928</v>
      </c>
      <c r="B142" s="39" t="s">
        <v>121</v>
      </c>
      <c r="C142" s="39" t="s">
        <v>144</v>
      </c>
      <c r="D142" s="39" t="s">
        <v>123</v>
      </c>
      <c r="E142" s="40">
        <v>45</v>
      </c>
      <c r="F142" s="40">
        <v>5</v>
      </c>
      <c r="G142" s="40">
        <v>39</v>
      </c>
      <c r="H142" s="40">
        <v>0</v>
      </c>
      <c r="I142" s="40">
        <v>1</v>
      </c>
      <c r="J142" s="40">
        <v>1</v>
      </c>
      <c r="K142" s="40">
        <v>5</v>
      </c>
      <c r="L142" s="40">
        <v>24</v>
      </c>
      <c r="M142" s="19">
        <f t="shared" si="45"/>
        <v>0.1111111111111111</v>
      </c>
      <c r="N142" s="20">
        <f t="shared" si="46"/>
        <v>0.8666666666666667</v>
      </c>
      <c r="O142" s="20">
        <f t="shared" si="47"/>
        <v>0</v>
      </c>
      <c r="P142" s="20">
        <f t="shared" si="48"/>
        <v>2.2222222222222223E-2</v>
      </c>
      <c r="Q142" s="20">
        <f t="shared" si="49"/>
        <v>2.2222222222222223E-2</v>
      </c>
      <c r="R142" s="20">
        <f t="shared" si="50"/>
        <v>0.1111111111111111</v>
      </c>
      <c r="S142" s="20">
        <f t="shared" si="51"/>
        <v>0.53333333333333333</v>
      </c>
      <c r="T142" s="39" t="s">
        <v>131</v>
      </c>
      <c r="U142" s="39" t="s">
        <v>145</v>
      </c>
      <c r="V142" s="39" t="s">
        <v>127</v>
      </c>
      <c r="W142" s="39"/>
      <c r="X142" s="39"/>
      <c r="Y142" s="39"/>
      <c r="Z142" s="39"/>
      <c r="AC142" s="39"/>
    </row>
    <row r="143" spans="1:29" s="38" customFormat="1">
      <c r="A143" s="39" t="s">
        <v>928</v>
      </c>
      <c r="B143" s="39" t="s">
        <v>121</v>
      </c>
      <c r="C143" s="39" t="s">
        <v>146</v>
      </c>
      <c r="D143" s="39" t="s">
        <v>123</v>
      </c>
      <c r="E143" s="40">
        <v>52</v>
      </c>
      <c r="F143" s="40">
        <v>2</v>
      </c>
      <c r="G143" s="40">
        <v>45</v>
      </c>
      <c r="H143" s="40">
        <v>5</v>
      </c>
      <c r="I143" s="40">
        <v>0</v>
      </c>
      <c r="J143" s="40">
        <v>5</v>
      </c>
      <c r="K143" s="40">
        <v>9</v>
      </c>
      <c r="L143" s="40">
        <v>21</v>
      </c>
      <c r="M143" s="19">
        <f t="shared" si="45"/>
        <v>3.8461538461538464E-2</v>
      </c>
      <c r="N143" s="20">
        <f t="shared" si="46"/>
        <v>0.86538461538461542</v>
      </c>
      <c r="O143" s="20">
        <f t="shared" si="47"/>
        <v>9.6153846153846159E-2</v>
      </c>
      <c r="P143" s="20">
        <f t="shared" si="48"/>
        <v>0</v>
      </c>
      <c r="Q143" s="20">
        <f t="shared" si="49"/>
        <v>9.6153846153846159E-2</v>
      </c>
      <c r="R143" s="20">
        <f t="shared" si="50"/>
        <v>0.17307692307692307</v>
      </c>
      <c r="S143" s="20">
        <f t="shared" si="51"/>
        <v>0.40384615384615385</v>
      </c>
      <c r="T143" s="39" t="s">
        <v>971</v>
      </c>
      <c r="U143" s="39" t="s">
        <v>148</v>
      </c>
      <c r="V143" s="39" t="s">
        <v>127</v>
      </c>
      <c r="W143" s="39"/>
      <c r="X143" s="39"/>
      <c r="Y143" s="39"/>
      <c r="Z143" s="39"/>
      <c r="AC143" s="39"/>
    </row>
    <row r="144" spans="1:29" s="38" customFormat="1">
      <c r="A144" s="39" t="s">
        <v>928</v>
      </c>
      <c r="B144" s="39" t="s">
        <v>121</v>
      </c>
      <c r="C144" s="39" t="s">
        <v>149</v>
      </c>
      <c r="D144" s="39" t="s">
        <v>123</v>
      </c>
      <c r="E144" s="40">
        <v>143</v>
      </c>
      <c r="F144" s="40">
        <v>11</v>
      </c>
      <c r="G144" s="40">
        <v>112</v>
      </c>
      <c r="H144" s="40">
        <v>15</v>
      </c>
      <c r="I144" s="40">
        <v>5</v>
      </c>
      <c r="J144" s="40">
        <v>17</v>
      </c>
      <c r="K144" s="40">
        <v>34</v>
      </c>
      <c r="L144" s="40">
        <v>59</v>
      </c>
      <c r="M144" s="19">
        <f t="shared" si="45"/>
        <v>7.6923076923076927E-2</v>
      </c>
      <c r="N144" s="20">
        <f t="shared" si="46"/>
        <v>0.78321678321678323</v>
      </c>
      <c r="O144" s="20">
        <f t="shared" si="47"/>
        <v>0.1048951048951049</v>
      </c>
      <c r="P144" s="20">
        <f t="shared" si="48"/>
        <v>3.4965034965034968E-2</v>
      </c>
      <c r="Q144" s="20">
        <f t="shared" si="49"/>
        <v>0.11888111888111888</v>
      </c>
      <c r="R144" s="20">
        <f t="shared" si="50"/>
        <v>0.23776223776223776</v>
      </c>
      <c r="S144" s="20">
        <f t="shared" si="51"/>
        <v>0.41258741258741261</v>
      </c>
      <c r="T144" s="39" t="s">
        <v>972</v>
      </c>
      <c r="U144" s="39" t="s">
        <v>152</v>
      </c>
      <c r="V144" s="39" t="s">
        <v>127</v>
      </c>
      <c r="W144" s="39"/>
      <c r="X144" s="39"/>
      <c r="Y144" s="39"/>
      <c r="Z144" s="39"/>
      <c r="AC144" s="39"/>
    </row>
    <row r="145" spans="1:29" s="38" customFormat="1">
      <c r="A145" s="39" t="s">
        <v>928</v>
      </c>
      <c r="B145" s="39" t="s">
        <v>121</v>
      </c>
      <c r="C145" s="39" t="s">
        <v>153</v>
      </c>
      <c r="D145" s="39" t="s">
        <v>123</v>
      </c>
      <c r="E145" s="40">
        <v>531</v>
      </c>
      <c r="F145" s="40">
        <v>19</v>
      </c>
      <c r="G145" s="40">
        <v>416</v>
      </c>
      <c r="H145" s="40">
        <v>82</v>
      </c>
      <c r="I145" s="40">
        <v>14</v>
      </c>
      <c r="J145" s="40">
        <v>88</v>
      </c>
      <c r="K145" s="40">
        <v>137</v>
      </c>
      <c r="L145" s="40">
        <v>219</v>
      </c>
      <c r="M145" s="19">
        <f t="shared" si="45"/>
        <v>3.5781544256120526E-2</v>
      </c>
      <c r="N145" s="20">
        <f t="shared" si="46"/>
        <v>0.78342749529190203</v>
      </c>
      <c r="O145" s="20">
        <f t="shared" si="47"/>
        <v>0.1544256120527307</v>
      </c>
      <c r="P145" s="20">
        <f t="shared" si="48"/>
        <v>2.6365348399246705E-2</v>
      </c>
      <c r="Q145" s="20">
        <f t="shared" si="49"/>
        <v>0.16572504708097929</v>
      </c>
      <c r="R145" s="20">
        <f t="shared" si="50"/>
        <v>0.25800376647834272</v>
      </c>
      <c r="S145" s="20">
        <f t="shared" si="51"/>
        <v>0.41242937853107342</v>
      </c>
      <c r="T145" s="39" t="s">
        <v>973</v>
      </c>
      <c r="U145" s="39" t="s">
        <v>154</v>
      </c>
      <c r="V145" s="39" t="s">
        <v>127</v>
      </c>
      <c r="W145" s="39"/>
      <c r="X145" s="39"/>
      <c r="Y145" s="39"/>
      <c r="Z145" s="39"/>
      <c r="AC145" s="39"/>
    </row>
    <row r="146" spans="1:29" s="38" customFormat="1">
      <c r="A146" s="39" t="s">
        <v>928</v>
      </c>
      <c r="B146" s="39" t="s">
        <v>121</v>
      </c>
      <c r="C146" s="39" t="s">
        <v>155</v>
      </c>
      <c r="D146" s="39" t="s">
        <v>123</v>
      </c>
      <c r="E146" s="40">
        <v>75</v>
      </c>
      <c r="F146" s="40">
        <v>5</v>
      </c>
      <c r="G146" s="40">
        <v>63</v>
      </c>
      <c r="H146" s="40">
        <v>5</v>
      </c>
      <c r="I146" s="40">
        <v>2</v>
      </c>
      <c r="J146" s="40">
        <v>6</v>
      </c>
      <c r="K146" s="40">
        <v>15</v>
      </c>
      <c r="L146" s="40">
        <v>39</v>
      </c>
      <c r="M146" s="19">
        <f t="shared" si="45"/>
        <v>6.6666666666666666E-2</v>
      </c>
      <c r="N146" s="20">
        <f t="shared" si="46"/>
        <v>0.84</v>
      </c>
      <c r="O146" s="20">
        <f t="shared" si="47"/>
        <v>6.6666666666666666E-2</v>
      </c>
      <c r="P146" s="20">
        <f t="shared" si="48"/>
        <v>2.6666666666666668E-2</v>
      </c>
      <c r="Q146" s="20">
        <f t="shared" si="49"/>
        <v>0.08</v>
      </c>
      <c r="R146" s="20">
        <f t="shared" si="50"/>
        <v>0.2</v>
      </c>
      <c r="S146" s="20">
        <f t="shared" si="51"/>
        <v>0.52</v>
      </c>
      <c r="T146" s="39" t="s">
        <v>82</v>
      </c>
      <c r="U146" s="39" t="s">
        <v>157</v>
      </c>
      <c r="V146" s="39" t="s">
        <v>127</v>
      </c>
      <c r="W146" s="39"/>
      <c r="X146" s="39"/>
      <c r="Y146" s="39"/>
      <c r="Z146" s="39"/>
      <c r="AC146" s="39"/>
    </row>
    <row r="147" spans="1:29" s="38" customFormat="1">
      <c r="A147" s="39" t="s">
        <v>928</v>
      </c>
      <c r="B147" s="39" t="s">
        <v>121</v>
      </c>
      <c r="C147" s="39" t="s">
        <v>158</v>
      </c>
      <c r="D147" s="39" t="s">
        <v>123</v>
      </c>
      <c r="E147" s="40">
        <v>40</v>
      </c>
      <c r="F147" s="40">
        <v>0</v>
      </c>
      <c r="G147" s="40">
        <v>34</v>
      </c>
      <c r="H147" s="40">
        <v>4</v>
      </c>
      <c r="I147" s="40">
        <v>2</v>
      </c>
      <c r="J147" s="40">
        <v>6</v>
      </c>
      <c r="K147" s="40">
        <v>17</v>
      </c>
      <c r="L147" s="40">
        <v>10</v>
      </c>
      <c r="M147" s="19">
        <f t="shared" si="45"/>
        <v>0</v>
      </c>
      <c r="N147" s="20">
        <f t="shared" si="46"/>
        <v>0.85</v>
      </c>
      <c r="O147" s="20">
        <f t="shared" si="47"/>
        <v>0.1</v>
      </c>
      <c r="P147" s="20">
        <f t="shared" si="48"/>
        <v>0.05</v>
      </c>
      <c r="Q147" s="20">
        <f t="shared" si="49"/>
        <v>0.15</v>
      </c>
      <c r="R147" s="20">
        <f t="shared" si="50"/>
        <v>0.42499999999999999</v>
      </c>
      <c r="S147" s="20">
        <f t="shared" si="51"/>
        <v>0.25</v>
      </c>
      <c r="T147" s="39" t="s">
        <v>173</v>
      </c>
      <c r="U147" s="39" t="s">
        <v>160</v>
      </c>
      <c r="V147" s="39" t="s">
        <v>127</v>
      </c>
      <c r="W147" s="39"/>
      <c r="X147" s="39"/>
      <c r="Y147" s="39"/>
      <c r="Z147" s="39"/>
      <c r="AC147" s="39"/>
    </row>
    <row r="148" spans="1:29" s="38" customFormat="1">
      <c r="A148" s="39" t="s">
        <v>928</v>
      </c>
      <c r="B148" s="39" t="s">
        <v>121</v>
      </c>
      <c r="C148" s="39" t="s">
        <v>161</v>
      </c>
      <c r="D148" s="39" t="s">
        <v>123</v>
      </c>
      <c r="E148" s="40">
        <v>43</v>
      </c>
      <c r="F148" s="40">
        <v>1</v>
      </c>
      <c r="G148" s="40">
        <v>39</v>
      </c>
      <c r="H148" s="40">
        <v>0</v>
      </c>
      <c r="I148" s="40">
        <v>3</v>
      </c>
      <c r="J148" s="40">
        <v>3</v>
      </c>
      <c r="K148" s="40">
        <v>10</v>
      </c>
      <c r="L148" s="40">
        <v>24</v>
      </c>
      <c r="M148" s="19">
        <f t="shared" si="45"/>
        <v>2.3255813953488372E-2</v>
      </c>
      <c r="N148" s="20">
        <f t="shared" si="46"/>
        <v>0.90697674418604646</v>
      </c>
      <c r="O148" s="20">
        <f t="shared" si="47"/>
        <v>0</v>
      </c>
      <c r="P148" s="20">
        <f t="shared" si="48"/>
        <v>6.9767441860465115E-2</v>
      </c>
      <c r="Q148" s="20">
        <f t="shared" si="49"/>
        <v>6.9767441860465115E-2</v>
      </c>
      <c r="R148" s="20">
        <f t="shared" si="50"/>
        <v>0.23255813953488372</v>
      </c>
      <c r="S148" s="20">
        <f t="shared" si="51"/>
        <v>0.55813953488372092</v>
      </c>
      <c r="T148" s="39" t="s">
        <v>975</v>
      </c>
      <c r="U148" s="39" t="s">
        <v>164</v>
      </c>
      <c r="V148" s="39" t="s">
        <v>127</v>
      </c>
      <c r="W148" s="39"/>
      <c r="X148" s="39"/>
      <c r="Y148" s="39"/>
      <c r="Z148" s="39"/>
      <c r="AC148" s="39"/>
    </row>
    <row r="149" spans="1:29" s="38" customFormat="1">
      <c r="A149" s="39" t="s">
        <v>928</v>
      </c>
      <c r="B149" s="39" t="s">
        <v>121</v>
      </c>
      <c r="C149" s="39" t="s">
        <v>165</v>
      </c>
      <c r="D149" s="39" t="s">
        <v>123</v>
      </c>
      <c r="E149" s="40">
        <v>35</v>
      </c>
      <c r="F149" s="40">
        <v>1</v>
      </c>
      <c r="G149" s="40">
        <v>32</v>
      </c>
      <c r="H149" s="40">
        <v>2</v>
      </c>
      <c r="I149" s="40">
        <v>0</v>
      </c>
      <c r="J149" s="40">
        <v>2</v>
      </c>
      <c r="K149" s="40">
        <v>2</v>
      </c>
      <c r="L149" s="40">
        <v>15</v>
      </c>
      <c r="M149" s="19">
        <f t="shared" si="45"/>
        <v>2.8571428571428571E-2</v>
      </c>
      <c r="N149" s="20">
        <f t="shared" si="46"/>
        <v>0.91428571428571426</v>
      </c>
      <c r="O149" s="20">
        <f t="shared" si="47"/>
        <v>5.7142857142857141E-2</v>
      </c>
      <c r="P149" s="20">
        <f t="shared" si="48"/>
        <v>0</v>
      </c>
      <c r="Q149" s="20">
        <f t="shared" si="49"/>
        <v>5.7142857142857141E-2</v>
      </c>
      <c r="R149" s="20">
        <f t="shared" si="50"/>
        <v>5.7142857142857141E-2</v>
      </c>
      <c r="S149" s="20">
        <f t="shared" si="51"/>
        <v>0.42857142857142855</v>
      </c>
      <c r="T149" s="39" t="s">
        <v>696</v>
      </c>
      <c r="U149" s="39" t="s">
        <v>167</v>
      </c>
      <c r="V149" s="39" t="s">
        <v>127</v>
      </c>
      <c r="W149" s="39"/>
      <c r="X149" s="39"/>
      <c r="Y149" s="39"/>
      <c r="Z149" s="39"/>
      <c r="AC149" s="39"/>
    </row>
    <row r="150" spans="1:29" s="38" customFormat="1">
      <c r="A150" s="39" t="s">
        <v>928</v>
      </c>
      <c r="B150" s="39" t="s">
        <v>121</v>
      </c>
      <c r="C150" s="39" t="s">
        <v>168</v>
      </c>
      <c r="D150" s="39" t="s">
        <v>123</v>
      </c>
      <c r="E150" s="40">
        <v>72</v>
      </c>
      <c r="F150" s="40">
        <v>0</v>
      </c>
      <c r="G150" s="40">
        <v>65</v>
      </c>
      <c r="H150" s="40">
        <v>7</v>
      </c>
      <c r="I150" s="40">
        <v>0</v>
      </c>
      <c r="J150" s="40">
        <v>3</v>
      </c>
      <c r="K150" s="40">
        <v>20</v>
      </c>
      <c r="L150" s="40">
        <v>21</v>
      </c>
      <c r="M150" s="19">
        <f t="shared" si="45"/>
        <v>0</v>
      </c>
      <c r="N150" s="20">
        <f t="shared" si="46"/>
        <v>0.90277777777777779</v>
      </c>
      <c r="O150" s="20">
        <f t="shared" si="47"/>
        <v>9.7222222222222224E-2</v>
      </c>
      <c r="P150" s="20">
        <f t="shared" si="48"/>
        <v>0</v>
      </c>
      <c r="Q150" s="20">
        <f t="shared" si="49"/>
        <v>4.1666666666666664E-2</v>
      </c>
      <c r="R150" s="20">
        <f t="shared" si="50"/>
        <v>0.27777777777777779</v>
      </c>
      <c r="S150" s="20">
        <f t="shared" si="51"/>
        <v>0.29166666666666669</v>
      </c>
      <c r="T150" s="39" t="s">
        <v>498</v>
      </c>
      <c r="U150" s="39" t="s">
        <v>171</v>
      </c>
      <c r="V150" s="39" t="s">
        <v>127</v>
      </c>
      <c r="W150" s="39"/>
      <c r="X150" s="39"/>
      <c r="Y150" s="39"/>
      <c r="Z150" s="39"/>
      <c r="AC150" s="39"/>
    </row>
    <row r="151" spans="1:29" s="38" customFormat="1">
      <c r="A151" s="39" t="s">
        <v>928</v>
      </c>
      <c r="B151" s="39" t="s">
        <v>121</v>
      </c>
      <c r="C151" s="39" t="s">
        <v>172</v>
      </c>
      <c r="D151" s="39" t="s">
        <v>123</v>
      </c>
      <c r="E151" s="40">
        <v>33</v>
      </c>
      <c r="F151" s="40">
        <v>3</v>
      </c>
      <c r="G151" s="40">
        <v>26</v>
      </c>
      <c r="H151" s="40">
        <v>1</v>
      </c>
      <c r="I151" s="40">
        <v>3</v>
      </c>
      <c r="J151" s="40">
        <v>2</v>
      </c>
      <c r="K151" s="40">
        <v>6</v>
      </c>
      <c r="L151" s="40">
        <v>12</v>
      </c>
      <c r="M151" s="19">
        <f t="shared" si="45"/>
        <v>9.0909090909090912E-2</v>
      </c>
      <c r="N151" s="20">
        <f t="shared" si="46"/>
        <v>0.78787878787878785</v>
      </c>
      <c r="O151" s="20">
        <f t="shared" si="47"/>
        <v>3.0303030303030304E-2</v>
      </c>
      <c r="P151" s="20">
        <f t="shared" si="48"/>
        <v>9.0909090909090912E-2</v>
      </c>
      <c r="Q151" s="20">
        <f t="shared" si="49"/>
        <v>6.0606060606060608E-2</v>
      </c>
      <c r="R151" s="20">
        <f t="shared" si="50"/>
        <v>0.18181818181818182</v>
      </c>
      <c r="S151" s="20">
        <f t="shared" si="51"/>
        <v>0.36363636363636365</v>
      </c>
      <c r="T151" s="39" t="s">
        <v>946</v>
      </c>
      <c r="U151" s="39" t="s">
        <v>174</v>
      </c>
      <c r="V151" s="39" t="s">
        <v>127</v>
      </c>
      <c r="W151" s="39"/>
      <c r="X151" s="39"/>
      <c r="Y151" s="39"/>
      <c r="Z151" s="39"/>
      <c r="AC151" s="39"/>
    </row>
    <row r="152" spans="1:29" s="38" customFormat="1">
      <c r="A152" s="39" t="s">
        <v>928</v>
      </c>
      <c r="B152" s="39" t="s">
        <v>121</v>
      </c>
      <c r="C152" s="39" t="s">
        <v>175</v>
      </c>
      <c r="D152" s="39" t="s">
        <v>123</v>
      </c>
      <c r="E152" s="40">
        <v>62</v>
      </c>
      <c r="F152" s="40">
        <v>4</v>
      </c>
      <c r="G152" s="40">
        <v>48</v>
      </c>
      <c r="H152" s="40">
        <v>3</v>
      </c>
      <c r="I152" s="40">
        <v>7</v>
      </c>
      <c r="J152" s="40">
        <v>10</v>
      </c>
      <c r="K152" s="40">
        <v>6</v>
      </c>
      <c r="L152" s="40">
        <v>35</v>
      </c>
      <c r="M152" s="19">
        <f t="shared" si="45"/>
        <v>6.4516129032258063E-2</v>
      </c>
      <c r="N152" s="20">
        <f t="shared" si="46"/>
        <v>0.77419354838709675</v>
      </c>
      <c r="O152" s="20">
        <f t="shared" si="47"/>
        <v>4.8387096774193547E-2</v>
      </c>
      <c r="P152" s="20">
        <f t="shared" si="48"/>
        <v>0.11290322580645161</v>
      </c>
      <c r="Q152" s="20">
        <f t="shared" si="49"/>
        <v>0.16129032258064516</v>
      </c>
      <c r="R152" s="20">
        <f t="shared" si="50"/>
        <v>9.6774193548387094E-2</v>
      </c>
      <c r="S152" s="20">
        <f t="shared" si="51"/>
        <v>0.56451612903225812</v>
      </c>
      <c r="T152" s="39" t="s">
        <v>979</v>
      </c>
      <c r="U152" s="39" t="s">
        <v>177</v>
      </c>
      <c r="V152" s="39" t="s">
        <v>127</v>
      </c>
      <c r="W152" s="39"/>
      <c r="X152" s="39"/>
      <c r="Y152" s="39"/>
      <c r="Z152" s="39"/>
      <c r="AC152" s="39"/>
    </row>
    <row r="153" spans="1:29" s="38" customFormat="1">
      <c r="A153" s="39" t="s">
        <v>928</v>
      </c>
      <c r="B153" s="39" t="s">
        <v>121</v>
      </c>
      <c r="C153" s="39" t="s">
        <v>178</v>
      </c>
      <c r="D153" s="39" t="s">
        <v>123</v>
      </c>
      <c r="E153" s="40">
        <v>5</v>
      </c>
      <c r="F153" s="40">
        <v>2</v>
      </c>
      <c r="G153" s="40">
        <v>3</v>
      </c>
      <c r="H153" s="40">
        <v>0</v>
      </c>
      <c r="I153" s="40">
        <v>0</v>
      </c>
      <c r="J153" s="40">
        <v>0</v>
      </c>
      <c r="K153" s="40">
        <v>0</v>
      </c>
      <c r="L153" s="40">
        <v>2</v>
      </c>
      <c r="M153" s="19">
        <f t="shared" si="45"/>
        <v>0.4</v>
      </c>
      <c r="N153" s="20">
        <f t="shared" si="46"/>
        <v>0.6</v>
      </c>
      <c r="O153" s="20">
        <f t="shared" si="47"/>
        <v>0</v>
      </c>
      <c r="P153" s="20">
        <f t="shared" si="48"/>
        <v>0</v>
      </c>
      <c r="Q153" s="20">
        <f t="shared" si="49"/>
        <v>0</v>
      </c>
      <c r="R153" s="20">
        <f t="shared" si="50"/>
        <v>0</v>
      </c>
      <c r="S153" s="20">
        <f t="shared" si="51"/>
        <v>0.4</v>
      </c>
      <c r="T153" s="39" t="s">
        <v>29</v>
      </c>
      <c r="U153" s="39" t="s">
        <v>179</v>
      </c>
      <c r="V153" s="39" t="s">
        <v>127</v>
      </c>
      <c r="W153" s="39"/>
      <c r="X153" s="39"/>
      <c r="Y153" s="39"/>
      <c r="Z153" s="39"/>
      <c r="AC153" s="39"/>
    </row>
    <row r="154" spans="1:29" s="38" customFormat="1">
      <c r="A154" s="39" t="s">
        <v>928</v>
      </c>
      <c r="B154" s="39" t="s">
        <v>121</v>
      </c>
      <c r="C154" s="39" t="s">
        <v>180</v>
      </c>
      <c r="D154" s="39" t="s">
        <v>123</v>
      </c>
      <c r="E154" s="40">
        <v>12</v>
      </c>
      <c r="F154" s="40">
        <v>0</v>
      </c>
      <c r="G154" s="40">
        <v>12</v>
      </c>
      <c r="H154" s="40">
        <v>0</v>
      </c>
      <c r="I154" s="40">
        <v>0</v>
      </c>
      <c r="J154" s="40">
        <v>0</v>
      </c>
      <c r="K154" s="40">
        <v>1</v>
      </c>
      <c r="L154" s="40">
        <v>9</v>
      </c>
      <c r="M154" s="19">
        <f t="shared" si="45"/>
        <v>0</v>
      </c>
      <c r="N154" s="20">
        <f t="shared" si="46"/>
        <v>1</v>
      </c>
      <c r="O154" s="20">
        <f t="shared" si="47"/>
        <v>0</v>
      </c>
      <c r="P154" s="20">
        <f t="shared" si="48"/>
        <v>0</v>
      </c>
      <c r="Q154" s="20">
        <f t="shared" si="49"/>
        <v>0</v>
      </c>
      <c r="R154" s="20">
        <f t="shared" si="50"/>
        <v>8.3333333333333329E-2</v>
      </c>
      <c r="S154" s="20">
        <f t="shared" si="51"/>
        <v>0.75</v>
      </c>
      <c r="T154" s="39" t="s">
        <v>29</v>
      </c>
      <c r="U154" s="39" t="s">
        <v>181</v>
      </c>
      <c r="V154" s="39" t="s">
        <v>127</v>
      </c>
      <c r="W154" s="39"/>
      <c r="X154" s="39"/>
      <c r="Y154" s="39"/>
      <c r="Z154" s="39"/>
      <c r="AC154" s="39"/>
    </row>
    <row r="155" spans="1:29" s="38" customFormat="1">
      <c r="A155" s="39" t="s">
        <v>928</v>
      </c>
      <c r="B155" s="39" t="s">
        <v>121</v>
      </c>
      <c r="C155" s="39" t="s">
        <v>182</v>
      </c>
      <c r="D155" s="39" t="s">
        <v>123</v>
      </c>
      <c r="E155" s="40">
        <v>32</v>
      </c>
      <c r="F155" s="40">
        <v>4</v>
      </c>
      <c r="G155" s="40">
        <v>26</v>
      </c>
      <c r="H155" s="40">
        <v>2</v>
      </c>
      <c r="I155" s="40">
        <v>0</v>
      </c>
      <c r="J155" s="40">
        <v>2</v>
      </c>
      <c r="K155" s="40">
        <v>3</v>
      </c>
      <c r="L155" s="40">
        <v>18</v>
      </c>
      <c r="M155" s="19">
        <f t="shared" si="45"/>
        <v>0.125</v>
      </c>
      <c r="N155" s="20">
        <f t="shared" si="46"/>
        <v>0.8125</v>
      </c>
      <c r="O155" s="20">
        <f t="shared" si="47"/>
        <v>6.25E-2</v>
      </c>
      <c r="P155" s="20">
        <f t="shared" si="48"/>
        <v>0</v>
      </c>
      <c r="Q155" s="20">
        <f t="shared" si="49"/>
        <v>6.25E-2</v>
      </c>
      <c r="R155" s="20">
        <f t="shared" si="50"/>
        <v>9.375E-2</v>
      </c>
      <c r="S155" s="20">
        <f t="shared" si="51"/>
        <v>0.5625</v>
      </c>
      <c r="T155" s="39" t="s">
        <v>162</v>
      </c>
      <c r="U155" s="39" t="s">
        <v>185</v>
      </c>
      <c r="V155" s="39" t="s">
        <v>127</v>
      </c>
      <c r="W155" s="39"/>
      <c r="X155" s="39"/>
      <c r="Y155" s="39"/>
      <c r="Z155" s="39"/>
      <c r="AC155" s="39"/>
    </row>
    <row r="156" spans="1:29" s="38" customFormat="1">
      <c r="A156" s="39" t="s">
        <v>928</v>
      </c>
      <c r="B156" s="39" t="s">
        <v>121</v>
      </c>
      <c r="C156" s="39" t="s">
        <v>186</v>
      </c>
      <c r="D156" s="39" t="s">
        <v>123</v>
      </c>
      <c r="E156" s="40">
        <v>36</v>
      </c>
      <c r="F156" s="40">
        <v>2</v>
      </c>
      <c r="G156" s="40">
        <v>33</v>
      </c>
      <c r="H156" s="40">
        <v>0</v>
      </c>
      <c r="I156" s="40">
        <v>1</v>
      </c>
      <c r="J156" s="40">
        <v>1</v>
      </c>
      <c r="K156" s="40">
        <v>4</v>
      </c>
      <c r="L156" s="40">
        <v>19</v>
      </c>
      <c r="M156" s="19">
        <f t="shared" si="45"/>
        <v>5.5555555555555552E-2</v>
      </c>
      <c r="N156" s="20">
        <f t="shared" si="46"/>
        <v>0.91666666666666663</v>
      </c>
      <c r="O156" s="20">
        <f t="shared" si="47"/>
        <v>0</v>
      </c>
      <c r="P156" s="20">
        <f t="shared" si="48"/>
        <v>2.7777777777777776E-2</v>
      </c>
      <c r="Q156" s="20">
        <f t="shared" si="49"/>
        <v>2.7777777777777776E-2</v>
      </c>
      <c r="R156" s="20">
        <f t="shared" si="50"/>
        <v>0.1111111111111111</v>
      </c>
      <c r="S156" s="20">
        <f t="shared" si="51"/>
        <v>0.52777777777777779</v>
      </c>
      <c r="T156" s="39" t="s">
        <v>231</v>
      </c>
      <c r="U156" s="39" t="s">
        <v>187</v>
      </c>
      <c r="V156" s="39" t="s">
        <v>127</v>
      </c>
      <c r="W156" s="39"/>
      <c r="X156" s="39"/>
      <c r="Y156" s="39"/>
      <c r="Z156" s="39"/>
      <c r="AC156" s="39"/>
    </row>
    <row r="157" spans="1:29" s="38" customFormat="1">
      <c r="A157" s="39" t="s">
        <v>928</v>
      </c>
      <c r="B157" s="39" t="s">
        <v>121</v>
      </c>
      <c r="C157" s="39" t="s">
        <v>188</v>
      </c>
      <c r="D157" s="39" t="s">
        <v>123</v>
      </c>
      <c r="E157" s="40">
        <v>86</v>
      </c>
      <c r="F157" s="40">
        <v>1</v>
      </c>
      <c r="G157" s="40">
        <v>71</v>
      </c>
      <c r="H157" s="40">
        <v>8</v>
      </c>
      <c r="I157" s="40">
        <v>6</v>
      </c>
      <c r="J157" s="40">
        <v>9</v>
      </c>
      <c r="K157" s="40">
        <v>12</v>
      </c>
      <c r="L157" s="40">
        <v>56</v>
      </c>
      <c r="M157" s="19">
        <f t="shared" si="45"/>
        <v>1.1627906976744186E-2</v>
      </c>
      <c r="N157" s="20">
        <f t="shared" si="46"/>
        <v>0.82558139534883723</v>
      </c>
      <c r="O157" s="20">
        <f t="shared" si="47"/>
        <v>9.3023255813953487E-2</v>
      </c>
      <c r="P157" s="20">
        <f t="shared" si="48"/>
        <v>6.9767441860465115E-2</v>
      </c>
      <c r="Q157" s="20">
        <f t="shared" si="49"/>
        <v>0.10465116279069768</v>
      </c>
      <c r="R157" s="20">
        <f t="shared" si="50"/>
        <v>0.13953488372093023</v>
      </c>
      <c r="S157" s="20">
        <f t="shared" si="51"/>
        <v>0.65116279069767447</v>
      </c>
      <c r="T157" s="39" t="s">
        <v>984</v>
      </c>
      <c r="U157" s="39" t="s">
        <v>179</v>
      </c>
      <c r="V157" s="39" t="s">
        <v>127</v>
      </c>
      <c r="W157" s="39"/>
      <c r="X157" s="39"/>
      <c r="Y157" s="39"/>
      <c r="Z157" s="39"/>
      <c r="AC157" s="39"/>
    </row>
    <row r="158" spans="1:29" s="38" customFormat="1">
      <c r="A158" s="39" t="s">
        <v>928</v>
      </c>
      <c r="B158" s="39" t="s">
        <v>121</v>
      </c>
      <c r="C158" s="39" t="s">
        <v>190</v>
      </c>
      <c r="D158" s="39" t="s">
        <v>123</v>
      </c>
      <c r="E158" s="40">
        <v>37</v>
      </c>
      <c r="F158" s="40">
        <v>0</v>
      </c>
      <c r="G158" s="40">
        <v>29</v>
      </c>
      <c r="H158" s="40">
        <v>2</v>
      </c>
      <c r="I158" s="40">
        <v>6</v>
      </c>
      <c r="J158" s="40">
        <v>7</v>
      </c>
      <c r="K158" s="40">
        <v>9</v>
      </c>
      <c r="L158" s="40">
        <v>19</v>
      </c>
      <c r="M158" s="19">
        <f t="shared" si="45"/>
        <v>0</v>
      </c>
      <c r="N158" s="20">
        <f t="shared" si="46"/>
        <v>0.78378378378378377</v>
      </c>
      <c r="O158" s="20">
        <f t="shared" si="47"/>
        <v>5.4054054054054057E-2</v>
      </c>
      <c r="P158" s="20">
        <f t="shared" si="48"/>
        <v>0.16216216216216217</v>
      </c>
      <c r="Q158" s="20">
        <f t="shared" si="49"/>
        <v>0.1891891891891892</v>
      </c>
      <c r="R158" s="20">
        <f t="shared" si="50"/>
        <v>0.24324324324324326</v>
      </c>
      <c r="S158" s="20">
        <f t="shared" si="51"/>
        <v>0.51351351351351349</v>
      </c>
      <c r="T158" s="39" t="s">
        <v>985</v>
      </c>
      <c r="U158" s="39" t="s">
        <v>191</v>
      </c>
      <c r="V158" s="39" t="s">
        <v>127</v>
      </c>
      <c r="W158" s="39"/>
      <c r="X158" s="39"/>
      <c r="Y158" s="39"/>
      <c r="Z158" s="39"/>
      <c r="AC158" s="39"/>
    </row>
    <row r="159" spans="1:29" s="38" customFormat="1">
      <c r="A159" s="39" t="s">
        <v>928</v>
      </c>
      <c r="B159" s="39" t="s">
        <v>121</v>
      </c>
      <c r="C159" s="39" t="s">
        <v>986</v>
      </c>
      <c r="D159" s="39" t="s">
        <v>123</v>
      </c>
      <c r="E159" s="40">
        <v>28</v>
      </c>
      <c r="F159" s="40">
        <v>0</v>
      </c>
      <c r="G159" s="40">
        <v>27</v>
      </c>
      <c r="H159" s="40">
        <v>1</v>
      </c>
      <c r="I159" s="40">
        <v>0</v>
      </c>
      <c r="J159" s="40">
        <v>1</v>
      </c>
      <c r="K159" s="40">
        <v>5</v>
      </c>
      <c r="L159" s="40">
        <v>17</v>
      </c>
      <c r="M159" s="19">
        <f t="shared" si="45"/>
        <v>0</v>
      </c>
      <c r="N159" s="20">
        <f t="shared" si="46"/>
        <v>0.9642857142857143</v>
      </c>
      <c r="O159" s="20">
        <f t="shared" si="47"/>
        <v>3.5714285714285712E-2</v>
      </c>
      <c r="P159" s="20">
        <f t="shared" si="48"/>
        <v>0</v>
      </c>
      <c r="Q159" s="20">
        <f t="shared" si="49"/>
        <v>3.5714285714285712E-2</v>
      </c>
      <c r="R159" s="20">
        <f t="shared" si="50"/>
        <v>0.17857142857142858</v>
      </c>
      <c r="S159" s="20">
        <f t="shared" si="51"/>
        <v>0.6071428571428571</v>
      </c>
      <c r="T159" s="39" t="s">
        <v>441</v>
      </c>
      <c r="U159" s="39" t="s">
        <v>174</v>
      </c>
      <c r="V159" s="39" t="s">
        <v>127</v>
      </c>
      <c r="W159" s="39"/>
      <c r="X159" s="39"/>
      <c r="Y159" s="39"/>
      <c r="Z159" s="39"/>
      <c r="AC159" s="39"/>
    </row>
    <row r="160" spans="1:29" s="38" customFormat="1">
      <c r="A160" s="17" t="s">
        <v>1077</v>
      </c>
      <c r="B160" s="18"/>
      <c r="C160" s="18"/>
      <c r="D160" s="18"/>
      <c r="E160" s="40">
        <f>SUM(E136:E159)</f>
        <v>4249</v>
      </c>
      <c r="F160" s="40">
        <f t="shared" ref="F160:K160" si="52">SUM(F136:F159)</f>
        <v>79</v>
      </c>
      <c r="G160" s="40">
        <f t="shared" si="52"/>
        <v>3639</v>
      </c>
      <c r="H160" s="40">
        <f t="shared" si="52"/>
        <v>419</v>
      </c>
      <c r="I160" s="40">
        <f t="shared" si="52"/>
        <v>112</v>
      </c>
      <c r="J160" s="40">
        <f t="shared" si="52"/>
        <v>459</v>
      </c>
      <c r="K160" s="40">
        <f t="shared" si="52"/>
        <v>1277</v>
      </c>
      <c r="L160" s="40">
        <f>SUM(L136:L159)</f>
        <v>1651</v>
      </c>
      <c r="M160" s="19">
        <f>F160/E160</f>
        <v>1.8592610025888443E-2</v>
      </c>
      <c r="N160" s="20">
        <f>G160/E160</f>
        <v>0.85643680866086136</v>
      </c>
      <c r="O160" s="20">
        <f>H160/E160</f>
        <v>9.8611437985408334E-2</v>
      </c>
      <c r="P160" s="20">
        <f>I160/E160</f>
        <v>2.6359143327841845E-2</v>
      </c>
      <c r="Q160" s="20">
        <f>J160/E160</f>
        <v>0.10802541774535185</v>
      </c>
      <c r="R160" s="20">
        <f>K160/E160</f>
        <v>0.30054130383619676</v>
      </c>
      <c r="S160" s="20">
        <f>L160/E160</f>
        <v>0.38856201459166861</v>
      </c>
      <c r="T160" s="18"/>
      <c r="U160" s="18"/>
      <c r="V160" s="18"/>
      <c r="W160" s="18"/>
      <c r="Y160" s="18"/>
      <c r="Z160" s="18"/>
    </row>
    <row r="161" spans="1:29" s="13" customFormat="1" ht="5.2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9" s="38" customFormat="1">
      <c r="A162" s="39" t="s">
        <v>1090</v>
      </c>
      <c r="B162" s="39" t="s">
        <v>121</v>
      </c>
      <c r="C162" s="39" t="s">
        <v>122</v>
      </c>
      <c r="D162" s="39" t="s">
        <v>123</v>
      </c>
      <c r="E162" s="40">
        <v>23</v>
      </c>
      <c r="F162" s="40">
        <v>0</v>
      </c>
      <c r="G162" s="40">
        <v>18</v>
      </c>
      <c r="H162" s="40">
        <v>3</v>
      </c>
      <c r="I162" s="40">
        <v>2</v>
      </c>
      <c r="J162" s="40">
        <v>5</v>
      </c>
      <c r="K162" s="40">
        <v>5</v>
      </c>
      <c r="L162" s="40">
        <v>13</v>
      </c>
      <c r="M162" s="40">
        <v>0</v>
      </c>
      <c r="N162" s="40">
        <v>0</v>
      </c>
      <c r="O162" s="40">
        <v>0</v>
      </c>
      <c r="P162" s="39" t="s">
        <v>29</v>
      </c>
      <c r="Q162" s="39" t="s">
        <v>1155</v>
      </c>
      <c r="R162" s="39" t="s">
        <v>72</v>
      </c>
      <c r="S162" s="39" t="s">
        <v>543</v>
      </c>
      <c r="T162" s="39" t="s">
        <v>764</v>
      </c>
      <c r="U162" s="39" t="s">
        <v>147</v>
      </c>
      <c r="V162" s="39" t="s">
        <v>543</v>
      </c>
      <c r="W162" s="39" t="s">
        <v>29</v>
      </c>
      <c r="X162" s="39" t="s">
        <v>29</v>
      </c>
      <c r="Y162" s="39" t="s">
        <v>543</v>
      </c>
      <c r="Z162" s="39" t="s">
        <v>125</v>
      </c>
      <c r="AA162" s="39" t="s">
        <v>126</v>
      </c>
      <c r="AB162" s="39" t="s">
        <v>127</v>
      </c>
      <c r="AC162" s="39" t="s">
        <v>1096</v>
      </c>
    </row>
    <row r="163" spans="1:29" s="38" customFormat="1">
      <c r="A163" s="39" t="s">
        <v>1090</v>
      </c>
      <c r="B163" s="39" t="s">
        <v>121</v>
      </c>
      <c r="C163" s="39" t="s">
        <v>128</v>
      </c>
      <c r="D163" s="39" t="s">
        <v>123</v>
      </c>
      <c r="E163" s="40">
        <v>1306</v>
      </c>
      <c r="F163" s="40">
        <v>3</v>
      </c>
      <c r="G163" s="40">
        <v>1166</v>
      </c>
      <c r="H163" s="40">
        <v>108</v>
      </c>
      <c r="I163" s="40">
        <v>29</v>
      </c>
      <c r="J163" s="40">
        <v>116</v>
      </c>
      <c r="K163" s="40">
        <v>442</v>
      </c>
      <c r="L163" s="40">
        <v>455</v>
      </c>
      <c r="M163" s="40">
        <v>0</v>
      </c>
      <c r="N163" s="40">
        <v>0</v>
      </c>
      <c r="O163" s="40">
        <v>0</v>
      </c>
      <c r="P163" s="39" t="s">
        <v>1156</v>
      </c>
      <c r="Q163" s="39" t="s">
        <v>1157</v>
      </c>
      <c r="R163" s="39" t="s">
        <v>82</v>
      </c>
      <c r="S163" s="39" t="s">
        <v>131</v>
      </c>
      <c r="T163" s="39" t="s">
        <v>1158</v>
      </c>
      <c r="U163" s="39" t="s">
        <v>1149</v>
      </c>
      <c r="V163" s="39" t="s">
        <v>131</v>
      </c>
      <c r="W163" s="39" t="s">
        <v>29</v>
      </c>
      <c r="X163" s="39" t="s">
        <v>29</v>
      </c>
      <c r="Y163" s="39" t="s">
        <v>131</v>
      </c>
      <c r="Z163" s="39" t="s">
        <v>125</v>
      </c>
      <c r="AA163" s="39" t="s">
        <v>132</v>
      </c>
      <c r="AB163" s="39" t="s">
        <v>127</v>
      </c>
      <c r="AC163" s="39" t="s">
        <v>1096</v>
      </c>
    </row>
    <row r="164" spans="1:29" s="38" customFormat="1">
      <c r="A164" s="39" t="s">
        <v>1090</v>
      </c>
      <c r="B164" s="39" t="s">
        <v>121</v>
      </c>
      <c r="C164" s="39" t="s">
        <v>133</v>
      </c>
      <c r="D164" s="39" t="s">
        <v>123</v>
      </c>
      <c r="E164" s="40">
        <v>389</v>
      </c>
      <c r="F164" s="40">
        <v>0</v>
      </c>
      <c r="G164" s="40">
        <v>364</v>
      </c>
      <c r="H164" s="40">
        <v>19</v>
      </c>
      <c r="I164" s="40">
        <v>6</v>
      </c>
      <c r="J164" s="40">
        <v>21</v>
      </c>
      <c r="K164" s="40">
        <v>120</v>
      </c>
      <c r="L164" s="40">
        <v>144</v>
      </c>
      <c r="M164" s="40">
        <v>0</v>
      </c>
      <c r="N164" s="40">
        <v>0</v>
      </c>
      <c r="O164" s="40">
        <v>0</v>
      </c>
      <c r="P164" s="39" t="s">
        <v>29</v>
      </c>
      <c r="Q164" s="39" t="s">
        <v>1159</v>
      </c>
      <c r="R164" s="39" t="s">
        <v>30</v>
      </c>
      <c r="S164" s="39" t="s">
        <v>990</v>
      </c>
      <c r="T164" s="39" t="s">
        <v>1160</v>
      </c>
      <c r="U164" s="39" t="s">
        <v>163</v>
      </c>
      <c r="V164" s="39" t="s">
        <v>990</v>
      </c>
      <c r="W164" s="39" t="s">
        <v>29</v>
      </c>
      <c r="X164" s="39" t="s">
        <v>29</v>
      </c>
      <c r="Y164" s="39" t="s">
        <v>990</v>
      </c>
      <c r="Z164" s="39" t="s">
        <v>125</v>
      </c>
      <c r="AA164" s="39" t="s">
        <v>135</v>
      </c>
      <c r="AB164" s="39" t="s">
        <v>127</v>
      </c>
      <c r="AC164" s="39" t="s">
        <v>1096</v>
      </c>
    </row>
    <row r="165" spans="1:29" s="38" customFormat="1">
      <c r="A165" s="39" t="s">
        <v>1090</v>
      </c>
      <c r="B165" s="39" t="s">
        <v>121</v>
      </c>
      <c r="C165" s="39" t="s">
        <v>136</v>
      </c>
      <c r="D165" s="39" t="s">
        <v>123</v>
      </c>
      <c r="E165" s="40">
        <v>390</v>
      </c>
      <c r="F165" s="40">
        <v>3</v>
      </c>
      <c r="G165" s="40">
        <v>331</v>
      </c>
      <c r="H165" s="40">
        <v>41</v>
      </c>
      <c r="I165" s="40">
        <v>15</v>
      </c>
      <c r="J165" s="40">
        <v>48</v>
      </c>
      <c r="K165" s="40">
        <v>133</v>
      </c>
      <c r="L165" s="40">
        <v>145</v>
      </c>
      <c r="M165" s="40">
        <v>0</v>
      </c>
      <c r="N165" s="40">
        <v>0</v>
      </c>
      <c r="O165" s="40">
        <v>0</v>
      </c>
      <c r="P165" s="39" t="s">
        <v>520</v>
      </c>
      <c r="Q165" s="39" t="s">
        <v>1161</v>
      </c>
      <c r="R165" s="39" t="s">
        <v>46</v>
      </c>
      <c r="S165" s="39" t="s">
        <v>166</v>
      </c>
      <c r="T165" s="39" t="s">
        <v>1162</v>
      </c>
      <c r="U165" s="39" t="s">
        <v>1149</v>
      </c>
      <c r="V165" s="39" t="s">
        <v>166</v>
      </c>
      <c r="W165" s="39" t="s">
        <v>29</v>
      </c>
      <c r="X165" s="39" t="s">
        <v>29</v>
      </c>
      <c r="Y165" s="39" t="s">
        <v>166</v>
      </c>
      <c r="Z165" s="39" t="s">
        <v>125</v>
      </c>
      <c r="AA165" s="39" t="s">
        <v>137</v>
      </c>
      <c r="AB165" s="39" t="s">
        <v>127</v>
      </c>
      <c r="AC165" s="39" t="s">
        <v>1096</v>
      </c>
    </row>
    <row r="166" spans="1:29" s="38" customFormat="1">
      <c r="A166" s="39" t="s">
        <v>1090</v>
      </c>
      <c r="B166" s="39" t="s">
        <v>121</v>
      </c>
      <c r="C166" s="39" t="s">
        <v>138</v>
      </c>
      <c r="D166" s="39" t="s">
        <v>123</v>
      </c>
      <c r="E166" s="40">
        <v>306</v>
      </c>
      <c r="F166" s="40">
        <v>1</v>
      </c>
      <c r="G166" s="40">
        <v>263</v>
      </c>
      <c r="H166" s="40">
        <v>32</v>
      </c>
      <c r="I166" s="40">
        <v>10</v>
      </c>
      <c r="J166" s="40">
        <v>34</v>
      </c>
      <c r="K166" s="40">
        <v>84</v>
      </c>
      <c r="L166" s="40">
        <v>120</v>
      </c>
      <c r="M166" s="40">
        <v>0</v>
      </c>
      <c r="N166" s="40">
        <v>0</v>
      </c>
      <c r="O166" s="40">
        <v>0</v>
      </c>
      <c r="P166" s="39" t="s">
        <v>1163</v>
      </c>
      <c r="Q166" s="39" t="s">
        <v>1164</v>
      </c>
      <c r="R166" s="39" t="s">
        <v>101</v>
      </c>
      <c r="S166" s="39" t="s">
        <v>1165</v>
      </c>
      <c r="T166" s="39" t="s">
        <v>931</v>
      </c>
      <c r="U166" s="39" t="s">
        <v>31</v>
      </c>
      <c r="V166" s="39" t="s">
        <v>1165</v>
      </c>
      <c r="W166" s="39" t="s">
        <v>29</v>
      </c>
      <c r="X166" s="39" t="s">
        <v>29</v>
      </c>
      <c r="Y166" s="39" t="s">
        <v>1165</v>
      </c>
      <c r="Z166" s="39" t="s">
        <v>125</v>
      </c>
      <c r="AA166" s="39" t="s">
        <v>140</v>
      </c>
      <c r="AB166" s="39" t="s">
        <v>127</v>
      </c>
      <c r="AC166" s="39" t="s">
        <v>1096</v>
      </c>
    </row>
    <row r="167" spans="1:29" s="38" customFormat="1">
      <c r="A167" s="39" t="s">
        <v>1090</v>
      </c>
      <c r="B167" s="39" t="s">
        <v>121</v>
      </c>
      <c r="C167" s="39" t="s">
        <v>141</v>
      </c>
      <c r="D167" s="39" t="s">
        <v>123</v>
      </c>
      <c r="E167" s="40">
        <v>296</v>
      </c>
      <c r="F167" s="40">
        <v>1</v>
      </c>
      <c r="G167" s="40">
        <v>252</v>
      </c>
      <c r="H167" s="40">
        <v>37</v>
      </c>
      <c r="I167" s="40">
        <v>6</v>
      </c>
      <c r="J167" s="40">
        <v>38</v>
      </c>
      <c r="K167" s="40">
        <v>112</v>
      </c>
      <c r="L167" s="40">
        <v>85</v>
      </c>
      <c r="M167" s="40">
        <v>0</v>
      </c>
      <c r="N167" s="40">
        <v>0</v>
      </c>
      <c r="O167" s="40">
        <v>0</v>
      </c>
      <c r="P167" s="39" t="s">
        <v>1166</v>
      </c>
      <c r="Q167" s="39" t="s">
        <v>1118</v>
      </c>
      <c r="R167" s="39" t="s">
        <v>72</v>
      </c>
      <c r="S167" s="39" t="s">
        <v>1167</v>
      </c>
      <c r="T167" s="39" t="s">
        <v>987</v>
      </c>
      <c r="U167" s="39" t="s">
        <v>56</v>
      </c>
      <c r="V167" s="39" t="s">
        <v>1167</v>
      </c>
      <c r="W167" s="39" t="s">
        <v>29</v>
      </c>
      <c r="X167" s="39" t="s">
        <v>29</v>
      </c>
      <c r="Y167" s="39" t="s">
        <v>1167</v>
      </c>
      <c r="Z167" s="39" t="s">
        <v>125</v>
      </c>
      <c r="AA167" s="39" t="s">
        <v>143</v>
      </c>
      <c r="AB167" s="39" t="s">
        <v>127</v>
      </c>
      <c r="AC167" s="39" t="s">
        <v>1096</v>
      </c>
    </row>
    <row r="168" spans="1:29" s="38" customFormat="1">
      <c r="A168" s="39" t="s">
        <v>1090</v>
      </c>
      <c r="B168" s="39" t="s">
        <v>121</v>
      </c>
      <c r="C168" s="39" t="s">
        <v>1168</v>
      </c>
      <c r="D168" s="39" t="s">
        <v>123</v>
      </c>
      <c r="E168" s="40">
        <v>126</v>
      </c>
      <c r="F168" s="40">
        <v>0</v>
      </c>
      <c r="G168" s="40">
        <v>110</v>
      </c>
      <c r="H168" s="40">
        <v>9</v>
      </c>
      <c r="I168" s="40">
        <v>7</v>
      </c>
      <c r="J168" s="40">
        <v>14</v>
      </c>
      <c r="K168" s="40">
        <v>38</v>
      </c>
      <c r="L168" s="40">
        <v>50</v>
      </c>
      <c r="M168" s="40">
        <v>0</v>
      </c>
      <c r="N168" s="40">
        <v>0</v>
      </c>
      <c r="O168" s="40">
        <v>0</v>
      </c>
      <c r="P168" s="39" t="s">
        <v>29</v>
      </c>
      <c r="Q168" s="39" t="s">
        <v>1169</v>
      </c>
      <c r="R168" s="39" t="s">
        <v>97</v>
      </c>
      <c r="S168" s="39" t="s">
        <v>933</v>
      </c>
      <c r="T168" s="39" t="s">
        <v>931</v>
      </c>
      <c r="U168" s="39" t="s">
        <v>94</v>
      </c>
      <c r="V168" s="39" t="s">
        <v>933</v>
      </c>
      <c r="W168" s="39" t="s">
        <v>29</v>
      </c>
      <c r="X168" s="39" t="s">
        <v>29</v>
      </c>
      <c r="Y168" s="39" t="s">
        <v>933</v>
      </c>
      <c r="Z168" s="39" t="s">
        <v>125</v>
      </c>
      <c r="AA168" s="39" t="s">
        <v>140</v>
      </c>
      <c r="AB168" s="39" t="s">
        <v>127</v>
      </c>
      <c r="AC168" s="39" t="s">
        <v>1096</v>
      </c>
    </row>
    <row r="169" spans="1:29" s="38" customFormat="1">
      <c r="A169" s="39" t="s">
        <v>1090</v>
      </c>
      <c r="B169" s="39" t="s">
        <v>121</v>
      </c>
      <c r="C169" s="39" t="s">
        <v>1170</v>
      </c>
      <c r="D169" s="39" t="s">
        <v>123</v>
      </c>
      <c r="E169" s="40">
        <v>128</v>
      </c>
      <c r="F169" s="40">
        <v>0</v>
      </c>
      <c r="G169" s="40">
        <v>106</v>
      </c>
      <c r="H169" s="40">
        <v>22</v>
      </c>
      <c r="I169" s="40">
        <v>0</v>
      </c>
      <c r="J169" s="40">
        <v>22</v>
      </c>
      <c r="K169" s="40">
        <v>47</v>
      </c>
      <c r="L169" s="40">
        <v>33</v>
      </c>
      <c r="M169" s="40">
        <v>0</v>
      </c>
      <c r="N169" s="40">
        <v>0</v>
      </c>
      <c r="O169" s="40">
        <v>0</v>
      </c>
      <c r="P169" s="39" t="s">
        <v>29</v>
      </c>
      <c r="Q169" s="39" t="s">
        <v>1171</v>
      </c>
      <c r="R169" s="39" t="s">
        <v>189</v>
      </c>
      <c r="S169" s="39" t="s">
        <v>29</v>
      </c>
      <c r="T169" s="39" t="s">
        <v>1172</v>
      </c>
      <c r="U169" s="39" t="s">
        <v>83</v>
      </c>
      <c r="V169" s="39" t="s">
        <v>29</v>
      </c>
      <c r="W169" s="39" t="s">
        <v>29</v>
      </c>
      <c r="X169" s="39" t="s">
        <v>29</v>
      </c>
      <c r="Y169" s="39" t="s">
        <v>29</v>
      </c>
      <c r="Z169" s="39" t="s">
        <v>125</v>
      </c>
      <c r="AA169" s="39" t="s">
        <v>143</v>
      </c>
      <c r="AB169" s="39" t="s">
        <v>127</v>
      </c>
      <c r="AC169" s="39" t="s">
        <v>1096</v>
      </c>
    </row>
    <row r="170" spans="1:29" s="38" customFormat="1">
      <c r="A170" s="39" t="s">
        <v>1090</v>
      </c>
      <c r="B170" s="39" t="s">
        <v>121</v>
      </c>
      <c r="C170" s="39" t="s">
        <v>144</v>
      </c>
      <c r="D170" s="39" t="s">
        <v>123</v>
      </c>
      <c r="E170" s="40">
        <v>48</v>
      </c>
      <c r="F170" s="40">
        <v>3</v>
      </c>
      <c r="G170" s="40">
        <v>45</v>
      </c>
      <c r="H170" s="40">
        <v>0</v>
      </c>
      <c r="I170" s="40">
        <v>0</v>
      </c>
      <c r="J170" s="40">
        <v>0</v>
      </c>
      <c r="K170" s="40">
        <v>4</v>
      </c>
      <c r="L170" s="40">
        <v>24</v>
      </c>
      <c r="M170" s="40">
        <v>0</v>
      </c>
      <c r="N170" s="40">
        <v>0</v>
      </c>
      <c r="O170" s="40">
        <v>0</v>
      </c>
      <c r="P170" s="39" t="s">
        <v>162</v>
      </c>
      <c r="Q170" s="39" t="s">
        <v>1010</v>
      </c>
      <c r="R170" s="39" t="s">
        <v>29</v>
      </c>
      <c r="S170" s="39" t="s">
        <v>29</v>
      </c>
      <c r="T170" s="39" t="s">
        <v>29</v>
      </c>
      <c r="U170" s="39" t="s">
        <v>82</v>
      </c>
      <c r="V170" s="39" t="s">
        <v>29</v>
      </c>
      <c r="W170" s="39" t="s">
        <v>29</v>
      </c>
      <c r="X170" s="39" t="s">
        <v>29</v>
      </c>
      <c r="Y170" s="39" t="s">
        <v>29</v>
      </c>
      <c r="Z170" s="39" t="s">
        <v>125</v>
      </c>
      <c r="AA170" s="39" t="s">
        <v>145</v>
      </c>
      <c r="AB170" s="39" t="s">
        <v>127</v>
      </c>
      <c r="AC170" s="39" t="s">
        <v>1096</v>
      </c>
    </row>
    <row r="171" spans="1:29" s="38" customFormat="1">
      <c r="A171" s="39" t="s">
        <v>1090</v>
      </c>
      <c r="B171" s="39" t="s">
        <v>121</v>
      </c>
      <c r="C171" s="39" t="s">
        <v>146</v>
      </c>
      <c r="D171" s="39" t="s">
        <v>123</v>
      </c>
      <c r="E171" s="40">
        <v>55</v>
      </c>
      <c r="F171" s="40">
        <v>0</v>
      </c>
      <c r="G171" s="40">
        <v>48</v>
      </c>
      <c r="H171" s="40">
        <v>6</v>
      </c>
      <c r="I171" s="40">
        <v>1</v>
      </c>
      <c r="J171" s="40">
        <v>6</v>
      </c>
      <c r="K171" s="40">
        <v>9</v>
      </c>
      <c r="L171" s="40">
        <v>22</v>
      </c>
      <c r="M171" s="40">
        <v>0</v>
      </c>
      <c r="N171" s="40">
        <v>0</v>
      </c>
      <c r="O171" s="40">
        <v>0</v>
      </c>
      <c r="P171" s="39" t="s">
        <v>29</v>
      </c>
      <c r="Q171" s="39" t="s">
        <v>1173</v>
      </c>
      <c r="R171" s="39" t="s">
        <v>46</v>
      </c>
      <c r="S171" s="39" t="s">
        <v>1022</v>
      </c>
      <c r="T171" s="39" t="s">
        <v>1174</v>
      </c>
      <c r="U171" s="39" t="s">
        <v>261</v>
      </c>
      <c r="V171" s="39" t="s">
        <v>1022</v>
      </c>
      <c r="W171" s="39" t="s">
        <v>29</v>
      </c>
      <c r="X171" s="39" t="s">
        <v>29</v>
      </c>
      <c r="Y171" s="39" t="s">
        <v>1022</v>
      </c>
      <c r="Z171" s="39" t="s">
        <v>125</v>
      </c>
      <c r="AA171" s="39" t="s">
        <v>148</v>
      </c>
      <c r="AB171" s="39" t="s">
        <v>127</v>
      </c>
      <c r="AC171" s="39" t="s">
        <v>1096</v>
      </c>
    </row>
    <row r="172" spans="1:29" s="38" customFormat="1">
      <c r="A172" s="39" t="s">
        <v>1090</v>
      </c>
      <c r="B172" s="39" t="s">
        <v>121</v>
      </c>
      <c r="C172" s="39" t="s">
        <v>149</v>
      </c>
      <c r="D172" s="39" t="s">
        <v>123</v>
      </c>
      <c r="E172" s="40">
        <v>158</v>
      </c>
      <c r="F172" s="40">
        <v>3</v>
      </c>
      <c r="G172" s="40">
        <v>131</v>
      </c>
      <c r="H172" s="40">
        <v>19</v>
      </c>
      <c r="I172" s="40">
        <v>5</v>
      </c>
      <c r="J172" s="40">
        <v>19</v>
      </c>
      <c r="K172" s="40">
        <v>41</v>
      </c>
      <c r="L172" s="40">
        <v>76</v>
      </c>
      <c r="M172" s="40">
        <v>0</v>
      </c>
      <c r="N172" s="40">
        <v>0</v>
      </c>
      <c r="O172" s="40">
        <v>0</v>
      </c>
      <c r="P172" s="39" t="s">
        <v>1175</v>
      </c>
      <c r="Q172" s="39" t="s">
        <v>1176</v>
      </c>
      <c r="R172" s="39" t="s">
        <v>59</v>
      </c>
      <c r="S172" s="39" t="s">
        <v>918</v>
      </c>
      <c r="T172" s="39" t="s">
        <v>1177</v>
      </c>
      <c r="U172" s="39" t="s">
        <v>318</v>
      </c>
      <c r="V172" s="39" t="s">
        <v>918</v>
      </c>
      <c r="W172" s="39" t="s">
        <v>29</v>
      </c>
      <c r="X172" s="39" t="s">
        <v>29</v>
      </c>
      <c r="Y172" s="39" t="s">
        <v>918</v>
      </c>
      <c r="Z172" s="39" t="s">
        <v>125</v>
      </c>
      <c r="AA172" s="39" t="s">
        <v>152</v>
      </c>
      <c r="AB172" s="39" t="s">
        <v>127</v>
      </c>
      <c r="AC172" s="39" t="s">
        <v>1096</v>
      </c>
    </row>
    <row r="173" spans="1:29" s="38" customFormat="1">
      <c r="A173" s="39" t="s">
        <v>1090</v>
      </c>
      <c r="B173" s="39" t="s">
        <v>121</v>
      </c>
      <c r="C173" s="39" t="s">
        <v>153</v>
      </c>
      <c r="D173" s="39" t="s">
        <v>123</v>
      </c>
      <c r="E173" s="40">
        <v>324</v>
      </c>
      <c r="F173" s="40">
        <v>5</v>
      </c>
      <c r="G173" s="40">
        <v>266</v>
      </c>
      <c r="H173" s="40">
        <v>43</v>
      </c>
      <c r="I173" s="40">
        <v>10</v>
      </c>
      <c r="J173" s="40">
        <v>47</v>
      </c>
      <c r="K173" s="40">
        <v>97</v>
      </c>
      <c r="L173" s="40">
        <v>126</v>
      </c>
      <c r="M173" s="40">
        <v>0</v>
      </c>
      <c r="N173" s="40">
        <v>0</v>
      </c>
      <c r="O173" s="40">
        <v>0</v>
      </c>
      <c r="P173" s="39" t="s">
        <v>990</v>
      </c>
      <c r="Q173" s="39" t="s">
        <v>1178</v>
      </c>
      <c r="R173" s="39" t="s">
        <v>72</v>
      </c>
      <c r="S173" s="39" t="s">
        <v>1179</v>
      </c>
      <c r="T173" s="39" t="s">
        <v>1180</v>
      </c>
      <c r="U173" s="39" t="s">
        <v>94</v>
      </c>
      <c r="V173" s="39" t="s">
        <v>1179</v>
      </c>
      <c r="W173" s="39" t="s">
        <v>29</v>
      </c>
      <c r="X173" s="39" t="s">
        <v>29</v>
      </c>
      <c r="Y173" s="39" t="s">
        <v>1179</v>
      </c>
      <c r="Z173" s="39" t="s">
        <v>125</v>
      </c>
      <c r="AA173" s="39" t="s">
        <v>154</v>
      </c>
      <c r="AB173" s="39" t="s">
        <v>127</v>
      </c>
      <c r="AC173" s="39" t="s">
        <v>1096</v>
      </c>
    </row>
    <row r="174" spans="1:29" s="38" customFormat="1">
      <c r="A174" s="39" t="s">
        <v>1090</v>
      </c>
      <c r="B174" s="39" t="s">
        <v>121</v>
      </c>
      <c r="C174" s="39" t="s">
        <v>155</v>
      </c>
      <c r="D174" s="39" t="s">
        <v>123</v>
      </c>
      <c r="E174" s="40">
        <v>44</v>
      </c>
      <c r="F174" s="40">
        <v>2</v>
      </c>
      <c r="G174" s="40">
        <v>40</v>
      </c>
      <c r="H174" s="40">
        <v>1</v>
      </c>
      <c r="I174" s="40">
        <v>1</v>
      </c>
      <c r="J174" s="40">
        <v>2</v>
      </c>
      <c r="K174" s="40">
        <v>9</v>
      </c>
      <c r="L174" s="40">
        <v>17</v>
      </c>
      <c r="M174" s="40">
        <v>0</v>
      </c>
      <c r="N174" s="40">
        <v>0</v>
      </c>
      <c r="O174" s="40">
        <v>0</v>
      </c>
      <c r="P174" s="39" t="s">
        <v>936</v>
      </c>
      <c r="Q174" s="39" t="s">
        <v>945</v>
      </c>
      <c r="R174" s="39" t="s">
        <v>960</v>
      </c>
      <c r="S174" s="39" t="s">
        <v>1073</v>
      </c>
      <c r="T174" s="39" t="s">
        <v>936</v>
      </c>
      <c r="U174" s="39" t="s">
        <v>68</v>
      </c>
      <c r="V174" s="39" t="s">
        <v>1073</v>
      </c>
      <c r="W174" s="39" t="s">
        <v>29</v>
      </c>
      <c r="X174" s="39" t="s">
        <v>29</v>
      </c>
      <c r="Y174" s="39" t="s">
        <v>1073</v>
      </c>
      <c r="Z174" s="39" t="s">
        <v>125</v>
      </c>
      <c r="AA174" s="39" t="s">
        <v>157</v>
      </c>
      <c r="AB174" s="39" t="s">
        <v>127</v>
      </c>
      <c r="AC174" s="39" t="s">
        <v>1096</v>
      </c>
    </row>
    <row r="175" spans="1:29" s="38" customFormat="1">
      <c r="A175" s="39" t="s">
        <v>1090</v>
      </c>
      <c r="B175" s="39" t="s">
        <v>121</v>
      </c>
      <c r="C175" s="39" t="s">
        <v>158</v>
      </c>
      <c r="D175" s="39" t="s">
        <v>123</v>
      </c>
      <c r="E175" s="40">
        <v>29</v>
      </c>
      <c r="F175" s="40">
        <v>1</v>
      </c>
      <c r="G175" s="40">
        <v>26</v>
      </c>
      <c r="H175" s="40">
        <v>1</v>
      </c>
      <c r="I175" s="40">
        <v>1</v>
      </c>
      <c r="J175" s="40">
        <v>2</v>
      </c>
      <c r="K175" s="40">
        <v>15</v>
      </c>
      <c r="L175" s="40">
        <v>7</v>
      </c>
      <c r="M175" s="40">
        <v>0</v>
      </c>
      <c r="N175" s="40">
        <v>0</v>
      </c>
      <c r="O175" s="40">
        <v>0</v>
      </c>
      <c r="P175" s="39" t="s">
        <v>488</v>
      </c>
      <c r="Q175" s="39" t="s">
        <v>1181</v>
      </c>
      <c r="R175" s="39" t="s">
        <v>934</v>
      </c>
      <c r="S175" s="39" t="s">
        <v>488</v>
      </c>
      <c r="T175" s="39" t="s">
        <v>343</v>
      </c>
      <c r="U175" s="39" t="s">
        <v>1182</v>
      </c>
      <c r="V175" s="39" t="s">
        <v>488</v>
      </c>
      <c r="W175" s="39" t="s">
        <v>29</v>
      </c>
      <c r="X175" s="39" t="s">
        <v>29</v>
      </c>
      <c r="Y175" s="39" t="s">
        <v>488</v>
      </c>
      <c r="Z175" s="39" t="s">
        <v>125</v>
      </c>
      <c r="AA175" s="39" t="s">
        <v>160</v>
      </c>
      <c r="AB175" s="39" t="s">
        <v>127</v>
      </c>
      <c r="AC175" s="39" t="s">
        <v>1096</v>
      </c>
    </row>
    <row r="176" spans="1:29" s="38" customFormat="1">
      <c r="A176" s="39" t="s">
        <v>1090</v>
      </c>
      <c r="B176" s="39" t="s">
        <v>121</v>
      </c>
      <c r="C176" s="39" t="s">
        <v>161</v>
      </c>
      <c r="D176" s="39" t="s">
        <v>123</v>
      </c>
      <c r="E176" s="40">
        <v>27</v>
      </c>
      <c r="F176" s="40">
        <v>0</v>
      </c>
      <c r="G176" s="40">
        <v>27</v>
      </c>
      <c r="H176" s="40">
        <v>0</v>
      </c>
      <c r="I176" s="40">
        <v>0</v>
      </c>
      <c r="J176" s="40">
        <v>0</v>
      </c>
      <c r="K176" s="40">
        <v>4</v>
      </c>
      <c r="L176" s="40">
        <v>16</v>
      </c>
      <c r="M176" s="40">
        <v>0</v>
      </c>
      <c r="N176" s="40">
        <v>0</v>
      </c>
      <c r="O176" s="40">
        <v>0</v>
      </c>
      <c r="P176" s="39" t="s">
        <v>29</v>
      </c>
      <c r="Q176" s="39" t="s">
        <v>75</v>
      </c>
      <c r="R176" s="39" t="s">
        <v>29</v>
      </c>
      <c r="S176" s="39" t="s">
        <v>29</v>
      </c>
      <c r="T176" s="39" t="s">
        <v>29</v>
      </c>
      <c r="U176" s="39" t="s">
        <v>173</v>
      </c>
      <c r="V176" s="39" t="s">
        <v>29</v>
      </c>
      <c r="W176" s="39" t="s">
        <v>29</v>
      </c>
      <c r="X176" s="39" t="s">
        <v>29</v>
      </c>
      <c r="Y176" s="39" t="s">
        <v>29</v>
      </c>
      <c r="Z176" s="39" t="s">
        <v>125</v>
      </c>
      <c r="AA176" s="39" t="s">
        <v>164</v>
      </c>
      <c r="AB176" s="39" t="s">
        <v>127</v>
      </c>
      <c r="AC176" s="39" t="s">
        <v>1096</v>
      </c>
    </row>
    <row r="177" spans="1:29" s="38" customFormat="1">
      <c r="A177" s="39" t="s">
        <v>1090</v>
      </c>
      <c r="B177" s="39" t="s">
        <v>121</v>
      </c>
      <c r="C177" s="39" t="s">
        <v>165</v>
      </c>
      <c r="D177" s="39" t="s">
        <v>123</v>
      </c>
      <c r="E177" s="40">
        <v>26</v>
      </c>
      <c r="F177" s="40">
        <v>0</v>
      </c>
      <c r="G177" s="40">
        <v>25</v>
      </c>
      <c r="H177" s="40">
        <v>1</v>
      </c>
      <c r="I177" s="40">
        <v>0</v>
      </c>
      <c r="J177" s="40">
        <v>1</v>
      </c>
      <c r="K177" s="40">
        <v>5</v>
      </c>
      <c r="L177" s="40">
        <v>11</v>
      </c>
      <c r="M177" s="40">
        <v>0</v>
      </c>
      <c r="N177" s="40">
        <v>0</v>
      </c>
      <c r="O177" s="40">
        <v>0</v>
      </c>
      <c r="P177" s="39" t="s">
        <v>29</v>
      </c>
      <c r="Q177" s="39" t="s">
        <v>1025</v>
      </c>
      <c r="R177" s="39" t="s">
        <v>53</v>
      </c>
      <c r="S177" s="39" t="s">
        <v>29</v>
      </c>
      <c r="T177" s="39" t="s">
        <v>166</v>
      </c>
      <c r="U177" s="39" t="s">
        <v>184</v>
      </c>
      <c r="V177" s="39" t="s">
        <v>29</v>
      </c>
      <c r="W177" s="39" t="s">
        <v>29</v>
      </c>
      <c r="X177" s="39" t="s">
        <v>29</v>
      </c>
      <c r="Y177" s="39" t="s">
        <v>29</v>
      </c>
      <c r="Z177" s="39" t="s">
        <v>125</v>
      </c>
      <c r="AA177" s="39" t="s">
        <v>167</v>
      </c>
      <c r="AB177" s="39" t="s">
        <v>127</v>
      </c>
      <c r="AC177" s="39" t="s">
        <v>1096</v>
      </c>
    </row>
    <row r="178" spans="1:29" s="38" customFormat="1">
      <c r="A178" s="39" t="s">
        <v>1090</v>
      </c>
      <c r="B178" s="39" t="s">
        <v>121</v>
      </c>
      <c r="C178" s="39" t="s">
        <v>168</v>
      </c>
      <c r="D178" s="39" t="s">
        <v>123</v>
      </c>
      <c r="E178" s="40">
        <v>41</v>
      </c>
      <c r="F178" s="40">
        <v>0</v>
      </c>
      <c r="G178" s="40">
        <v>35</v>
      </c>
      <c r="H178" s="40">
        <v>6</v>
      </c>
      <c r="I178" s="40">
        <v>0</v>
      </c>
      <c r="J178" s="40">
        <v>4</v>
      </c>
      <c r="K178" s="40">
        <v>17</v>
      </c>
      <c r="L178" s="40">
        <v>12</v>
      </c>
      <c r="M178" s="40">
        <v>0</v>
      </c>
      <c r="N178" s="40">
        <v>0</v>
      </c>
      <c r="O178" s="40">
        <v>0</v>
      </c>
      <c r="P178" s="39" t="s">
        <v>29</v>
      </c>
      <c r="Q178" s="39" t="s">
        <v>1183</v>
      </c>
      <c r="R178" s="39" t="s">
        <v>173</v>
      </c>
      <c r="S178" s="39" t="s">
        <v>29</v>
      </c>
      <c r="T178" s="39" t="s">
        <v>1184</v>
      </c>
      <c r="U178" s="39" t="s">
        <v>658</v>
      </c>
      <c r="V178" s="39" t="s">
        <v>29</v>
      </c>
      <c r="W178" s="39" t="s">
        <v>29</v>
      </c>
      <c r="X178" s="39" t="s">
        <v>29</v>
      </c>
      <c r="Y178" s="39" t="s">
        <v>29</v>
      </c>
      <c r="Z178" s="39" t="s">
        <v>125</v>
      </c>
      <c r="AA178" s="39" t="s">
        <v>171</v>
      </c>
      <c r="AB178" s="39" t="s">
        <v>127</v>
      </c>
      <c r="AC178" s="39" t="s">
        <v>1096</v>
      </c>
    </row>
    <row r="179" spans="1:29" s="38" customFormat="1">
      <c r="A179" s="39" t="s">
        <v>1090</v>
      </c>
      <c r="B179" s="39" t="s">
        <v>121</v>
      </c>
      <c r="C179" s="39" t="s">
        <v>172</v>
      </c>
      <c r="D179" s="39" t="s">
        <v>123</v>
      </c>
      <c r="E179" s="40">
        <v>4</v>
      </c>
      <c r="F179" s="40">
        <v>0</v>
      </c>
      <c r="G179" s="40">
        <v>4</v>
      </c>
      <c r="H179" s="40">
        <v>0</v>
      </c>
      <c r="I179" s="40">
        <v>0</v>
      </c>
      <c r="J179" s="40">
        <v>0</v>
      </c>
      <c r="K179" s="40">
        <v>0</v>
      </c>
      <c r="L179" s="40">
        <v>3</v>
      </c>
      <c r="M179" s="40">
        <v>0</v>
      </c>
      <c r="N179" s="40">
        <v>0</v>
      </c>
      <c r="O179" s="40">
        <v>0</v>
      </c>
      <c r="P179" s="39" t="s">
        <v>29</v>
      </c>
      <c r="Q179" s="39" t="s">
        <v>75</v>
      </c>
      <c r="R179" s="39" t="s">
        <v>29</v>
      </c>
      <c r="S179" s="39" t="s">
        <v>29</v>
      </c>
      <c r="T179" s="39" t="s">
        <v>29</v>
      </c>
      <c r="U179" s="39" t="s">
        <v>29</v>
      </c>
      <c r="V179" s="39" t="s">
        <v>29</v>
      </c>
      <c r="W179" s="39" t="s">
        <v>29</v>
      </c>
      <c r="X179" s="39" t="s">
        <v>29</v>
      </c>
      <c r="Y179" s="39" t="s">
        <v>29</v>
      </c>
      <c r="Z179" s="39" t="s">
        <v>125</v>
      </c>
      <c r="AA179" s="39" t="s">
        <v>174</v>
      </c>
      <c r="AB179" s="39" t="s">
        <v>127</v>
      </c>
      <c r="AC179" s="39" t="s">
        <v>1096</v>
      </c>
    </row>
    <row r="180" spans="1:29" s="38" customFormat="1">
      <c r="A180" s="39" t="s">
        <v>1090</v>
      </c>
      <c r="B180" s="39" t="s">
        <v>121</v>
      </c>
      <c r="C180" s="39" t="s">
        <v>175</v>
      </c>
      <c r="D180" s="39" t="s">
        <v>123</v>
      </c>
      <c r="E180" s="40">
        <v>57</v>
      </c>
      <c r="F180" s="40">
        <v>1</v>
      </c>
      <c r="G180" s="40">
        <v>42</v>
      </c>
      <c r="H180" s="40">
        <v>5</v>
      </c>
      <c r="I180" s="40">
        <v>9</v>
      </c>
      <c r="J180" s="40">
        <v>12</v>
      </c>
      <c r="K180" s="40">
        <v>8</v>
      </c>
      <c r="L180" s="40">
        <v>34</v>
      </c>
      <c r="M180" s="40">
        <v>0</v>
      </c>
      <c r="N180" s="40">
        <v>0</v>
      </c>
      <c r="O180" s="40">
        <v>0</v>
      </c>
      <c r="P180" s="39" t="s">
        <v>212</v>
      </c>
      <c r="Q180" s="39" t="s">
        <v>1185</v>
      </c>
      <c r="R180" s="39" t="s">
        <v>38</v>
      </c>
      <c r="S180" s="39" t="s">
        <v>430</v>
      </c>
      <c r="T180" s="39" t="s">
        <v>744</v>
      </c>
      <c r="U180" s="39" t="s">
        <v>142</v>
      </c>
      <c r="V180" s="39" t="s">
        <v>430</v>
      </c>
      <c r="W180" s="39" t="s">
        <v>29</v>
      </c>
      <c r="X180" s="39" t="s">
        <v>29</v>
      </c>
      <c r="Y180" s="39" t="s">
        <v>430</v>
      </c>
      <c r="Z180" s="39" t="s">
        <v>125</v>
      </c>
      <c r="AA180" s="39" t="s">
        <v>177</v>
      </c>
      <c r="AB180" s="39" t="s">
        <v>127</v>
      </c>
      <c r="AC180" s="39" t="s">
        <v>1096</v>
      </c>
    </row>
    <row r="181" spans="1:29" s="38" customFormat="1">
      <c r="A181" s="39" t="s">
        <v>1090</v>
      </c>
      <c r="B181" s="39" t="s">
        <v>121</v>
      </c>
      <c r="C181" s="39" t="s">
        <v>180</v>
      </c>
      <c r="D181" s="39" t="s">
        <v>123</v>
      </c>
      <c r="E181" s="40">
        <v>7</v>
      </c>
      <c r="F181" s="40">
        <v>0</v>
      </c>
      <c r="G181" s="40">
        <v>7</v>
      </c>
      <c r="H181" s="40">
        <v>0</v>
      </c>
      <c r="I181" s="40">
        <v>0</v>
      </c>
      <c r="J181" s="40">
        <v>0</v>
      </c>
      <c r="K181" s="40">
        <v>2</v>
      </c>
      <c r="L181" s="40">
        <v>2</v>
      </c>
      <c r="M181" s="40">
        <v>0</v>
      </c>
      <c r="N181" s="40">
        <v>0</v>
      </c>
      <c r="O181" s="40">
        <v>0</v>
      </c>
      <c r="P181" s="39" t="s">
        <v>29</v>
      </c>
      <c r="Q181" s="39" t="s">
        <v>75</v>
      </c>
      <c r="R181" s="39" t="s">
        <v>29</v>
      </c>
      <c r="S181" s="39" t="s">
        <v>29</v>
      </c>
      <c r="T181" s="39" t="s">
        <v>29</v>
      </c>
      <c r="U181" s="39" t="s">
        <v>48</v>
      </c>
      <c r="V181" s="39" t="s">
        <v>29</v>
      </c>
      <c r="W181" s="39" t="s">
        <v>29</v>
      </c>
      <c r="X181" s="39" t="s">
        <v>29</v>
      </c>
      <c r="Y181" s="39" t="s">
        <v>29</v>
      </c>
      <c r="Z181" s="39" t="s">
        <v>125</v>
      </c>
      <c r="AA181" s="39" t="s">
        <v>181</v>
      </c>
      <c r="AB181" s="39" t="s">
        <v>127</v>
      </c>
      <c r="AC181" s="39" t="s">
        <v>1096</v>
      </c>
    </row>
    <row r="182" spans="1:29" s="38" customFormat="1">
      <c r="A182" s="39" t="s">
        <v>1090</v>
      </c>
      <c r="B182" s="39" t="s">
        <v>121</v>
      </c>
      <c r="C182" s="39" t="s">
        <v>182</v>
      </c>
      <c r="D182" s="39" t="s">
        <v>123</v>
      </c>
      <c r="E182" s="40">
        <v>26</v>
      </c>
      <c r="F182" s="40">
        <v>0</v>
      </c>
      <c r="G182" s="40">
        <v>21</v>
      </c>
      <c r="H182" s="40">
        <v>4</v>
      </c>
      <c r="I182" s="40">
        <v>1</v>
      </c>
      <c r="J182" s="40">
        <v>5</v>
      </c>
      <c r="K182" s="40">
        <v>2</v>
      </c>
      <c r="L182" s="40">
        <v>15</v>
      </c>
      <c r="M182" s="40">
        <v>0</v>
      </c>
      <c r="N182" s="40">
        <v>0</v>
      </c>
      <c r="O182" s="40">
        <v>0</v>
      </c>
      <c r="P182" s="39" t="s">
        <v>29</v>
      </c>
      <c r="Q182" s="39" t="s">
        <v>1026</v>
      </c>
      <c r="R182" s="39" t="s">
        <v>173</v>
      </c>
      <c r="S182" s="39" t="s">
        <v>166</v>
      </c>
      <c r="T182" s="39" t="s">
        <v>1186</v>
      </c>
      <c r="U182" s="39" t="s">
        <v>82</v>
      </c>
      <c r="V182" s="39" t="s">
        <v>166</v>
      </c>
      <c r="W182" s="39" t="s">
        <v>29</v>
      </c>
      <c r="X182" s="39" t="s">
        <v>29</v>
      </c>
      <c r="Y182" s="39" t="s">
        <v>166</v>
      </c>
      <c r="Z182" s="39" t="s">
        <v>125</v>
      </c>
      <c r="AA182" s="39" t="s">
        <v>185</v>
      </c>
      <c r="AB182" s="39" t="s">
        <v>127</v>
      </c>
      <c r="AC182" s="39" t="s">
        <v>1096</v>
      </c>
    </row>
    <row r="183" spans="1:29" s="38" customFormat="1">
      <c r="A183" s="39" t="s">
        <v>1090</v>
      </c>
      <c r="B183" s="39" t="s">
        <v>121</v>
      </c>
      <c r="C183" s="39" t="s">
        <v>186</v>
      </c>
      <c r="D183" s="39" t="s">
        <v>123</v>
      </c>
      <c r="E183" s="40">
        <v>36</v>
      </c>
      <c r="F183" s="40">
        <v>2</v>
      </c>
      <c r="G183" s="40">
        <v>33</v>
      </c>
      <c r="H183" s="40">
        <v>1</v>
      </c>
      <c r="I183" s="40">
        <v>0</v>
      </c>
      <c r="J183" s="40">
        <v>0</v>
      </c>
      <c r="K183" s="40">
        <v>6</v>
      </c>
      <c r="L183" s="40">
        <v>16</v>
      </c>
      <c r="M183" s="40">
        <v>0</v>
      </c>
      <c r="N183" s="40">
        <v>0</v>
      </c>
      <c r="O183" s="40">
        <v>0</v>
      </c>
      <c r="P183" s="39" t="s">
        <v>933</v>
      </c>
      <c r="Q183" s="39" t="s">
        <v>982</v>
      </c>
      <c r="R183" s="39" t="s">
        <v>934</v>
      </c>
      <c r="S183" s="39" t="s">
        <v>29</v>
      </c>
      <c r="T183" s="39" t="s">
        <v>29</v>
      </c>
      <c r="U183" s="39" t="s">
        <v>189</v>
      </c>
      <c r="V183" s="39" t="s">
        <v>29</v>
      </c>
      <c r="W183" s="39" t="s">
        <v>29</v>
      </c>
      <c r="X183" s="39" t="s">
        <v>29</v>
      </c>
      <c r="Y183" s="39" t="s">
        <v>29</v>
      </c>
      <c r="Z183" s="39" t="s">
        <v>125</v>
      </c>
      <c r="AA183" s="39" t="s">
        <v>187</v>
      </c>
      <c r="AB183" s="39" t="s">
        <v>127</v>
      </c>
      <c r="AC183" s="39" t="s">
        <v>1096</v>
      </c>
    </row>
    <row r="184" spans="1:29" s="38" customFormat="1">
      <c r="A184" s="39" t="s">
        <v>1090</v>
      </c>
      <c r="B184" s="39" t="s">
        <v>121</v>
      </c>
      <c r="C184" s="39" t="s">
        <v>188</v>
      </c>
      <c r="D184" s="39" t="s">
        <v>123</v>
      </c>
      <c r="E184" s="40">
        <v>79</v>
      </c>
      <c r="F184" s="40">
        <v>0</v>
      </c>
      <c r="G184" s="40">
        <v>70</v>
      </c>
      <c r="H184" s="40">
        <v>4</v>
      </c>
      <c r="I184" s="40">
        <v>5</v>
      </c>
      <c r="J184" s="40">
        <v>8</v>
      </c>
      <c r="K184" s="40">
        <v>11</v>
      </c>
      <c r="L184" s="40">
        <v>57</v>
      </c>
      <c r="M184" s="40">
        <v>0</v>
      </c>
      <c r="N184" s="40">
        <v>0</v>
      </c>
      <c r="O184" s="40">
        <v>0</v>
      </c>
      <c r="P184" s="39" t="s">
        <v>29</v>
      </c>
      <c r="Q184" s="39" t="s">
        <v>1187</v>
      </c>
      <c r="R184" s="39" t="s">
        <v>30</v>
      </c>
      <c r="S184" s="39" t="s">
        <v>1188</v>
      </c>
      <c r="T184" s="39" t="s">
        <v>1189</v>
      </c>
      <c r="U184" s="39" t="s">
        <v>142</v>
      </c>
      <c r="V184" s="39" t="s">
        <v>1188</v>
      </c>
      <c r="W184" s="39" t="s">
        <v>29</v>
      </c>
      <c r="X184" s="39" t="s">
        <v>29</v>
      </c>
      <c r="Y184" s="39" t="s">
        <v>1188</v>
      </c>
      <c r="Z184" s="39" t="s">
        <v>125</v>
      </c>
      <c r="AA184" s="39" t="s">
        <v>179</v>
      </c>
      <c r="AB184" s="39" t="s">
        <v>127</v>
      </c>
      <c r="AC184" s="39" t="s">
        <v>1096</v>
      </c>
    </row>
    <row r="185" spans="1:29" s="38" customFormat="1">
      <c r="A185" s="39" t="s">
        <v>1090</v>
      </c>
      <c r="B185" s="39" t="s">
        <v>121</v>
      </c>
      <c r="C185" s="39" t="s">
        <v>190</v>
      </c>
      <c r="D185" s="39" t="s">
        <v>123</v>
      </c>
      <c r="E185" s="40">
        <v>46</v>
      </c>
      <c r="F185" s="40">
        <v>1</v>
      </c>
      <c r="G185" s="40">
        <v>38</v>
      </c>
      <c r="H185" s="40">
        <v>5</v>
      </c>
      <c r="I185" s="40">
        <v>2</v>
      </c>
      <c r="J185" s="40">
        <v>6</v>
      </c>
      <c r="K185" s="40">
        <v>8</v>
      </c>
      <c r="L185" s="40">
        <v>29</v>
      </c>
      <c r="M185" s="40">
        <v>0</v>
      </c>
      <c r="N185" s="40">
        <v>0</v>
      </c>
      <c r="O185" s="40">
        <v>0</v>
      </c>
      <c r="P185" s="39" t="s">
        <v>999</v>
      </c>
      <c r="Q185" s="39" t="s">
        <v>1190</v>
      </c>
      <c r="R185" s="39" t="s">
        <v>46</v>
      </c>
      <c r="S185" s="39" t="s">
        <v>215</v>
      </c>
      <c r="T185" s="39" t="s">
        <v>269</v>
      </c>
      <c r="U185" s="39" t="s">
        <v>189</v>
      </c>
      <c r="V185" s="39" t="s">
        <v>215</v>
      </c>
      <c r="W185" s="39" t="s">
        <v>29</v>
      </c>
      <c r="X185" s="39" t="s">
        <v>29</v>
      </c>
      <c r="Y185" s="39" t="s">
        <v>215</v>
      </c>
      <c r="Z185" s="39" t="s">
        <v>125</v>
      </c>
      <c r="AA185" s="39" t="s">
        <v>191</v>
      </c>
      <c r="AB185" s="39" t="s">
        <v>127</v>
      </c>
      <c r="AC185" s="39" t="s">
        <v>1096</v>
      </c>
    </row>
    <row r="186" spans="1:29" s="38" customFormat="1">
      <c r="A186" s="39" t="s">
        <v>1090</v>
      </c>
      <c r="B186" s="39" t="s">
        <v>121</v>
      </c>
      <c r="C186" s="39" t="s">
        <v>986</v>
      </c>
      <c r="D186" s="39" t="s">
        <v>123</v>
      </c>
      <c r="E186" s="40">
        <v>49</v>
      </c>
      <c r="F186" s="40">
        <v>2</v>
      </c>
      <c r="G186" s="40">
        <v>41</v>
      </c>
      <c r="H186" s="40">
        <v>3</v>
      </c>
      <c r="I186" s="40">
        <v>3</v>
      </c>
      <c r="J186" s="40">
        <v>5</v>
      </c>
      <c r="K186" s="40">
        <v>7</v>
      </c>
      <c r="L186" s="40">
        <v>27</v>
      </c>
      <c r="M186" s="40">
        <v>0</v>
      </c>
      <c r="N186" s="40">
        <v>0</v>
      </c>
      <c r="O186" s="40">
        <v>0</v>
      </c>
      <c r="P186" s="39" t="s">
        <v>680</v>
      </c>
      <c r="Q186" s="39" t="s">
        <v>1012</v>
      </c>
      <c r="R186" s="39" t="s">
        <v>40</v>
      </c>
      <c r="S186" s="39" t="s">
        <v>1191</v>
      </c>
      <c r="T186" s="39" t="s">
        <v>1016</v>
      </c>
      <c r="U186" s="39" t="s">
        <v>142</v>
      </c>
      <c r="V186" s="39" t="s">
        <v>1191</v>
      </c>
      <c r="W186" s="39" t="s">
        <v>29</v>
      </c>
      <c r="X186" s="39" t="s">
        <v>29</v>
      </c>
      <c r="Y186" s="39" t="s">
        <v>1191</v>
      </c>
      <c r="Z186" s="39" t="s">
        <v>125</v>
      </c>
      <c r="AA186" s="39" t="s">
        <v>174</v>
      </c>
      <c r="AB186" s="39" t="s">
        <v>127</v>
      </c>
      <c r="AC186" s="39" t="s">
        <v>1096</v>
      </c>
    </row>
    <row r="187" spans="1:29" s="38" customFormat="1">
      <c r="A187" s="39" t="s">
        <v>1090</v>
      </c>
      <c r="B187" s="39" t="s">
        <v>121</v>
      </c>
      <c r="C187" s="39" t="s">
        <v>1192</v>
      </c>
      <c r="D187" s="39" t="s">
        <v>123</v>
      </c>
      <c r="E187" s="40">
        <v>212</v>
      </c>
      <c r="F187" s="40">
        <v>1</v>
      </c>
      <c r="G187" s="40">
        <v>198</v>
      </c>
      <c r="H187" s="40">
        <v>8</v>
      </c>
      <c r="I187" s="40">
        <v>5</v>
      </c>
      <c r="J187" s="40">
        <v>9</v>
      </c>
      <c r="K187" s="40">
        <v>72</v>
      </c>
      <c r="L187" s="40">
        <v>88</v>
      </c>
      <c r="M187" s="40">
        <v>0</v>
      </c>
      <c r="N187" s="40">
        <v>0</v>
      </c>
      <c r="O187" s="40">
        <v>0</v>
      </c>
      <c r="P187" s="39" t="s">
        <v>1193</v>
      </c>
      <c r="Q187" s="39" t="s">
        <v>1194</v>
      </c>
      <c r="R187" s="39" t="s">
        <v>53</v>
      </c>
      <c r="S187" s="39" t="s">
        <v>1195</v>
      </c>
      <c r="T187" s="39" t="s">
        <v>1196</v>
      </c>
      <c r="U187" s="39" t="s">
        <v>1149</v>
      </c>
      <c r="V187" s="39" t="s">
        <v>1195</v>
      </c>
      <c r="W187" s="39" t="s">
        <v>29</v>
      </c>
      <c r="X187" s="39" t="s">
        <v>29</v>
      </c>
      <c r="Y187" s="39" t="s">
        <v>1195</v>
      </c>
      <c r="Z187" s="39" t="s">
        <v>125</v>
      </c>
      <c r="AA187" s="39" t="s">
        <v>154</v>
      </c>
      <c r="AB187" s="39" t="s">
        <v>127</v>
      </c>
      <c r="AC187" s="39" t="s">
        <v>1096</v>
      </c>
    </row>
    <row r="188" spans="1:29" s="38" customFormat="1">
      <c r="A188" s="39" t="s">
        <v>1090</v>
      </c>
      <c r="B188" s="39" t="s">
        <v>121</v>
      </c>
      <c r="C188" s="39" t="s">
        <v>1197</v>
      </c>
      <c r="D188" s="39" t="s">
        <v>123</v>
      </c>
      <c r="E188" s="40">
        <v>112</v>
      </c>
      <c r="F188" s="40">
        <v>0</v>
      </c>
      <c r="G188" s="40">
        <v>99</v>
      </c>
      <c r="H188" s="40">
        <v>11</v>
      </c>
      <c r="I188" s="40">
        <v>2</v>
      </c>
      <c r="J188" s="40">
        <v>10</v>
      </c>
      <c r="K188" s="40">
        <v>30</v>
      </c>
      <c r="L188" s="40">
        <v>55</v>
      </c>
      <c r="M188" s="40">
        <v>0</v>
      </c>
      <c r="N188" s="40">
        <v>0</v>
      </c>
      <c r="O188" s="40">
        <v>0</v>
      </c>
      <c r="P188" s="39" t="s">
        <v>29</v>
      </c>
      <c r="Q188" s="39" t="s">
        <v>1198</v>
      </c>
      <c r="R188" s="39" t="s">
        <v>101</v>
      </c>
      <c r="S188" s="39" t="s">
        <v>1013</v>
      </c>
      <c r="T188" s="39" t="s">
        <v>679</v>
      </c>
      <c r="U188" s="39" t="s">
        <v>31</v>
      </c>
      <c r="V188" s="39" t="s">
        <v>1013</v>
      </c>
      <c r="W188" s="39" t="s">
        <v>29</v>
      </c>
      <c r="X188" s="39" t="s">
        <v>29</v>
      </c>
      <c r="Y188" s="39" t="s">
        <v>1013</v>
      </c>
      <c r="Z188" s="39" t="s">
        <v>125</v>
      </c>
      <c r="AA188" s="39" t="s">
        <v>1199</v>
      </c>
      <c r="AB188" s="39" t="s">
        <v>127</v>
      </c>
      <c r="AC188" s="39" t="s">
        <v>1096</v>
      </c>
    </row>
    <row r="189" spans="1:29" s="38" customFormat="1">
      <c r="A189" s="39" t="s">
        <v>1090</v>
      </c>
      <c r="B189" s="39" t="s">
        <v>121</v>
      </c>
      <c r="C189" s="39" t="s">
        <v>1200</v>
      </c>
      <c r="D189" s="39" t="s">
        <v>123</v>
      </c>
      <c r="E189" s="40">
        <v>8</v>
      </c>
      <c r="F189" s="40">
        <v>0</v>
      </c>
      <c r="G189" s="40">
        <v>4</v>
      </c>
      <c r="H189" s="40">
        <v>1</v>
      </c>
      <c r="I189" s="40">
        <v>3</v>
      </c>
      <c r="J189" s="40">
        <v>3</v>
      </c>
      <c r="K189" s="40">
        <v>0</v>
      </c>
      <c r="L189" s="40">
        <v>4</v>
      </c>
      <c r="M189" s="40">
        <v>0</v>
      </c>
      <c r="N189" s="40">
        <v>0</v>
      </c>
      <c r="O189" s="40">
        <v>0</v>
      </c>
      <c r="P189" s="39" t="s">
        <v>29</v>
      </c>
      <c r="Q189" s="39" t="s">
        <v>557</v>
      </c>
      <c r="R189" s="39" t="s">
        <v>72</v>
      </c>
      <c r="S189" s="39" t="s">
        <v>1114</v>
      </c>
      <c r="T189" s="39" t="s">
        <v>1114</v>
      </c>
      <c r="U189" s="39" t="s">
        <v>29</v>
      </c>
      <c r="V189" s="39" t="s">
        <v>1114</v>
      </c>
      <c r="W189" s="39" t="s">
        <v>29</v>
      </c>
      <c r="X189" s="39" t="s">
        <v>29</v>
      </c>
      <c r="Y189" s="39" t="s">
        <v>1114</v>
      </c>
      <c r="Z189" s="39" t="s">
        <v>125</v>
      </c>
      <c r="AA189" s="39" t="s">
        <v>1201</v>
      </c>
      <c r="AB189" s="39" t="s">
        <v>127</v>
      </c>
      <c r="AC189" s="39" t="s">
        <v>1096</v>
      </c>
    </row>
    <row r="190" spans="1:29" s="38" customFormat="1">
      <c r="A190" s="17" t="s">
        <v>1086</v>
      </c>
      <c r="B190" s="18"/>
      <c r="C190" s="18"/>
      <c r="D190" s="18"/>
      <c r="E190" s="40">
        <f>SUM(E162:E189)</f>
        <v>4352</v>
      </c>
      <c r="F190" s="40">
        <f>SUM(F162:F189)</f>
        <v>29</v>
      </c>
      <c r="G190" s="40">
        <f>SUM(G162:G189)</f>
        <v>3810</v>
      </c>
      <c r="H190" s="40">
        <f>SUM(H162:H189)</f>
        <v>390</v>
      </c>
      <c r="I190" s="40">
        <f>SUM(I162:I189)</f>
        <v>123</v>
      </c>
      <c r="J190" s="40">
        <f>SUM(J162:J189)</f>
        <v>437</v>
      </c>
      <c r="K190" s="40">
        <f>SUM(K162:K189)</f>
        <v>1328</v>
      </c>
      <c r="L190" s="40">
        <f>SUM(L162:L189)</f>
        <v>1686</v>
      </c>
      <c r="M190" s="19">
        <f>F190/E190</f>
        <v>6.6636029411764703E-3</v>
      </c>
      <c r="N190" s="20">
        <f>G190/E190</f>
        <v>0.87545955882352944</v>
      </c>
      <c r="O190" s="20">
        <f>H190/E190</f>
        <v>8.9613970588235295E-2</v>
      </c>
      <c r="P190" s="20">
        <f>I190/E190</f>
        <v>2.8262867647058824E-2</v>
      </c>
      <c r="Q190" s="20">
        <f>J190/E190</f>
        <v>0.10041360294117647</v>
      </c>
      <c r="R190" s="20">
        <f>K190/E190</f>
        <v>0.30514705882352944</v>
      </c>
      <c r="S190" s="20">
        <f>L190/E190</f>
        <v>0.3874080882352941</v>
      </c>
      <c r="T190" s="18"/>
      <c r="U190" s="18"/>
      <c r="V190" s="18"/>
      <c r="W190" s="18"/>
      <c r="Y190" s="18"/>
      <c r="Z190" s="18"/>
    </row>
    <row r="191" spans="1:29" s="38" customFormat="1"/>
    <row r="192" spans="1:29" s="38" customFormat="1">
      <c r="E192" s="38" t="s">
        <v>794</v>
      </c>
      <c r="F192" s="38" t="s">
        <v>795</v>
      </c>
      <c r="G192" s="38" t="s">
        <v>796</v>
      </c>
      <c r="N192" s="46" t="s">
        <v>797</v>
      </c>
      <c r="O192" s="46"/>
      <c r="P192" s="46"/>
      <c r="Q192" s="46" t="s">
        <v>798</v>
      </c>
      <c r="R192" s="46"/>
      <c r="S192" s="46"/>
    </row>
    <row r="193" spans="4:22" s="38" customFormat="1">
      <c r="D193" s="38" t="s">
        <v>799</v>
      </c>
      <c r="E193" s="21">
        <f>N190</f>
        <v>0.87545955882352944</v>
      </c>
      <c r="F193" s="21">
        <f t="shared" ref="F193:G193" si="53">O190</f>
        <v>8.9613970588235295E-2</v>
      </c>
      <c r="G193" s="21">
        <f t="shared" si="53"/>
        <v>2.8262867647058824E-2</v>
      </c>
      <c r="N193" s="38" t="s">
        <v>794</v>
      </c>
      <c r="O193" s="38" t="s">
        <v>795</v>
      </c>
      <c r="P193" s="38" t="s">
        <v>796</v>
      </c>
      <c r="Q193" s="38" t="s">
        <v>794</v>
      </c>
      <c r="R193" s="38" t="s">
        <v>795</v>
      </c>
      <c r="S193" s="38" t="s">
        <v>796</v>
      </c>
    </row>
    <row r="194" spans="4:22">
      <c r="D194" t="s">
        <v>800</v>
      </c>
      <c r="E194" s="21">
        <f>Q190</f>
        <v>0.10041360294117647</v>
      </c>
      <c r="F194" s="21">
        <f t="shared" ref="F194:G194" si="54">R190</f>
        <v>0.30514705882352944</v>
      </c>
      <c r="G194" s="21">
        <f t="shared" si="54"/>
        <v>0.3874080882352941</v>
      </c>
      <c r="M194">
        <v>2019</v>
      </c>
      <c r="N194" s="20">
        <f t="shared" ref="N194:S194" si="55">N21</f>
        <v>0.77892781316348192</v>
      </c>
      <c r="O194" s="20">
        <f t="shared" si="55"/>
        <v>0.12791932059447983</v>
      </c>
      <c r="P194" s="20">
        <f t="shared" si="55"/>
        <v>8.7048832271762203E-2</v>
      </c>
      <c r="Q194" s="20">
        <f t="shared" si="55"/>
        <v>0.16852441613588109</v>
      </c>
      <c r="R194" s="20">
        <f t="shared" si="55"/>
        <v>0.22770700636942676</v>
      </c>
      <c r="S194" s="20">
        <f t="shared" si="55"/>
        <v>0.45037154989384287</v>
      </c>
      <c r="T194"/>
      <c r="U194"/>
      <c r="V194"/>
    </row>
    <row r="195" spans="4:22">
      <c r="M195">
        <v>2020</v>
      </c>
      <c r="N195" s="20">
        <f t="shared" ref="N195:S195" si="56">N43</f>
        <v>0.7848134524435102</v>
      </c>
      <c r="O195" s="20">
        <f t="shared" si="56"/>
        <v>0.13242249080399368</v>
      </c>
      <c r="P195" s="20">
        <f t="shared" si="56"/>
        <v>7.5932737782448759E-2</v>
      </c>
      <c r="Q195" s="20">
        <f t="shared" si="56"/>
        <v>0.17183394640042038</v>
      </c>
      <c r="R195" s="20">
        <f t="shared" si="56"/>
        <v>0.22937467157120336</v>
      </c>
      <c r="S195" s="20">
        <f t="shared" si="56"/>
        <v>0.45218076720966893</v>
      </c>
    </row>
    <row r="196" spans="4:22">
      <c r="M196">
        <v>2021</v>
      </c>
      <c r="N196" s="20">
        <f t="shared" ref="N196:S196" si="57">N65</f>
        <v>0.81610738255033555</v>
      </c>
      <c r="O196" s="20">
        <f t="shared" si="57"/>
        <v>0.11785234899328859</v>
      </c>
      <c r="P196" s="20">
        <f t="shared" si="57"/>
        <v>6.0671140939597315E-2</v>
      </c>
      <c r="Q196" s="20">
        <f t="shared" si="57"/>
        <v>0.14469798657718122</v>
      </c>
      <c r="R196" s="20">
        <f t="shared" si="57"/>
        <v>0.24348993288590604</v>
      </c>
      <c r="S196" s="20">
        <f t="shared" si="57"/>
        <v>0.43436241610738258</v>
      </c>
    </row>
    <row r="197" spans="4:22">
      <c r="M197">
        <v>2022</v>
      </c>
      <c r="N197" s="20">
        <f t="shared" ref="N197:S197" si="58">N87</f>
        <v>0.83592309718198576</v>
      </c>
      <c r="O197" s="20">
        <f t="shared" si="58"/>
        <v>0.11008691071898867</v>
      </c>
      <c r="P197" s="20">
        <f t="shared" si="58"/>
        <v>4.7405846721095601E-2</v>
      </c>
      <c r="Q197" s="20">
        <f t="shared" si="58"/>
        <v>0.13194627337371609</v>
      </c>
      <c r="R197" s="20">
        <f t="shared" si="58"/>
        <v>0.27416381353700292</v>
      </c>
      <c r="S197" s="20">
        <f t="shared" si="58"/>
        <v>0.4184882802212273</v>
      </c>
    </row>
    <row r="198" spans="4:22">
      <c r="M198">
        <v>2023</v>
      </c>
      <c r="N198" s="20">
        <f t="shared" ref="N198:S198" si="59">N109</f>
        <v>0.83835616438356164</v>
      </c>
      <c r="O198" s="20">
        <f t="shared" si="59"/>
        <v>0.10983810709838107</v>
      </c>
      <c r="P198" s="20">
        <f t="shared" si="59"/>
        <v>4.6575342465753428E-2</v>
      </c>
      <c r="Q198" s="20">
        <f t="shared" si="59"/>
        <v>0.13150684931506848</v>
      </c>
      <c r="R198" s="20">
        <f t="shared" si="59"/>
        <v>0.28318804483188043</v>
      </c>
      <c r="S198" s="20">
        <f t="shared" si="59"/>
        <v>0.40996264009962641</v>
      </c>
    </row>
    <row r="199" spans="4:22">
      <c r="M199">
        <v>2024</v>
      </c>
      <c r="N199" s="21">
        <f t="shared" ref="N199:S199" si="60">N134</f>
        <v>0.86246693916806927</v>
      </c>
      <c r="O199" s="21">
        <f t="shared" si="60"/>
        <v>0.10122625631161337</v>
      </c>
      <c r="P199" s="21">
        <f t="shared" si="60"/>
        <v>3.2219283481606152E-2</v>
      </c>
      <c r="Q199" s="21">
        <f t="shared" si="60"/>
        <v>0.11204616494349603</v>
      </c>
      <c r="R199" s="21">
        <f t="shared" si="60"/>
        <v>0.29165664823274828</v>
      </c>
      <c r="S199" s="21">
        <f t="shared" si="60"/>
        <v>0.40803077662899734</v>
      </c>
    </row>
    <row r="200" spans="4:22">
      <c r="M200">
        <v>2025</v>
      </c>
      <c r="N200" s="21">
        <v>0.85643680866086136</v>
      </c>
      <c r="O200" s="21">
        <v>9.8611437985408334E-2</v>
      </c>
      <c r="P200" s="21">
        <v>2.6359143327841845E-2</v>
      </c>
      <c r="Q200" s="21">
        <v>0.10802541774535185</v>
      </c>
      <c r="R200" s="21">
        <v>0.30054130383619676</v>
      </c>
      <c r="S200" s="21">
        <v>0.38856201459166861</v>
      </c>
    </row>
    <row r="201" spans="4:22">
      <c r="M201">
        <v>2026</v>
      </c>
      <c r="N201" s="21">
        <f>N190</f>
        <v>0.87545955882352944</v>
      </c>
      <c r="O201" s="21">
        <f t="shared" ref="O201:S201" si="61">O190</f>
        <v>8.9613970588235295E-2</v>
      </c>
      <c r="P201" s="21">
        <f t="shared" si="61"/>
        <v>2.8262867647058824E-2</v>
      </c>
      <c r="Q201" s="21">
        <f t="shared" si="61"/>
        <v>0.10041360294117647</v>
      </c>
      <c r="R201" s="21">
        <f t="shared" si="61"/>
        <v>0.30514705882352944</v>
      </c>
      <c r="S201" s="21">
        <f t="shared" si="61"/>
        <v>0.3874080882352941</v>
      </c>
    </row>
    <row r="202" spans="4:22">
      <c r="M202"/>
      <c r="N202"/>
      <c r="O202"/>
      <c r="P202"/>
      <c r="Q202"/>
      <c r="R202"/>
      <c r="S202"/>
    </row>
    <row r="203" spans="4:22">
      <c r="M203"/>
      <c r="N203"/>
      <c r="O203"/>
      <c r="P203"/>
      <c r="Q203"/>
      <c r="R203"/>
      <c r="S203"/>
    </row>
    <row r="204" spans="4:22">
      <c r="M204"/>
      <c r="N204"/>
      <c r="O204"/>
      <c r="P204"/>
      <c r="Q204"/>
      <c r="R204"/>
      <c r="S204"/>
    </row>
    <row r="205" spans="4:22">
      <c r="M205"/>
      <c r="N205"/>
      <c r="O205"/>
      <c r="P205"/>
      <c r="Q205"/>
      <c r="R205"/>
      <c r="S205"/>
    </row>
    <row r="206" spans="4:22">
      <c r="M206"/>
      <c r="N206"/>
      <c r="O206"/>
      <c r="P206"/>
      <c r="Q206"/>
      <c r="R206"/>
      <c r="S206"/>
    </row>
    <row r="207" spans="4:22">
      <c r="M207"/>
      <c r="N207"/>
      <c r="O207"/>
      <c r="P207"/>
      <c r="Q207"/>
      <c r="R207"/>
      <c r="S207"/>
    </row>
    <row r="208" spans="4:22">
      <c r="M208"/>
      <c r="N208"/>
      <c r="O208"/>
      <c r="P208"/>
      <c r="Q208"/>
      <c r="R208"/>
      <c r="S208"/>
    </row>
    <row r="209" spans="1:26" s="9" customFormat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W209"/>
      <c r="X209"/>
      <c r="Y209"/>
      <c r="Z209"/>
    </row>
    <row r="210" spans="1:26" s="9" customFormat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W210"/>
      <c r="X210"/>
      <c r="Y210"/>
      <c r="Z210"/>
    </row>
    <row r="211" spans="1:26" s="9" customFormat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W211"/>
      <c r="X211"/>
      <c r="Y211"/>
      <c r="Z211"/>
    </row>
    <row r="212" spans="1:26" s="9" customFormat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W212"/>
      <c r="X212"/>
      <c r="Y212"/>
      <c r="Z212"/>
    </row>
    <row r="213" spans="1:26" s="9" customFormat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W213"/>
      <c r="X213"/>
      <c r="Y213"/>
      <c r="Z213"/>
    </row>
    <row r="214" spans="1:26" s="9" customFormat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W214"/>
      <c r="X214"/>
      <c r="Y214"/>
      <c r="Z214"/>
    </row>
    <row r="215" spans="1:26" s="9" customFormat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W215"/>
      <c r="X215"/>
      <c r="Y215"/>
      <c r="Z215"/>
    </row>
    <row r="216" spans="1:26" s="9" customFormat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W216"/>
      <c r="X216"/>
      <c r="Y216"/>
      <c r="Z216"/>
    </row>
  </sheetData>
  <mergeCells count="2">
    <mergeCell ref="N192:P192"/>
    <mergeCell ref="Q192:S19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161F-27BE-4B11-9C6E-C678E90C4089}">
  <dimension ref="A1:AC97"/>
  <sheetViews>
    <sheetView topLeftCell="X25" zoomScale="70" zoomScaleNormal="70" workbookViewId="0">
      <selection activeCell="Q101" sqref="Q101"/>
    </sheetView>
  </sheetViews>
  <sheetFormatPr defaultColWidth="9.140625" defaultRowHeight="12.75"/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3</v>
      </c>
      <c r="U1" s="1" t="s">
        <v>22</v>
      </c>
      <c r="V1" s="1" t="s">
        <v>23</v>
      </c>
      <c r="W1" s="1" t="s">
        <v>24</v>
      </c>
    </row>
    <row r="2" spans="1:26" s="11" customFormat="1">
      <c r="A2" s="7" t="s">
        <v>784</v>
      </c>
      <c r="B2" s="7" t="s">
        <v>309</v>
      </c>
      <c r="C2" s="7" t="s">
        <v>310</v>
      </c>
      <c r="D2" s="7" t="s">
        <v>311</v>
      </c>
      <c r="E2" s="8">
        <v>1633</v>
      </c>
      <c r="F2" s="8">
        <v>12</v>
      </c>
      <c r="G2" s="8">
        <v>1211</v>
      </c>
      <c r="H2" s="8">
        <v>374</v>
      </c>
      <c r="I2" s="8">
        <v>36</v>
      </c>
      <c r="J2" s="8">
        <v>330</v>
      </c>
      <c r="K2" s="8">
        <v>558</v>
      </c>
      <c r="L2" s="8">
        <v>443</v>
      </c>
      <c r="M2" s="19">
        <f t="shared" ref="M2:M30" si="0">F2/E2</f>
        <v>7.3484384568279241E-3</v>
      </c>
      <c r="N2" s="20">
        <f t="shared" ref="N2:N25" si="1">G2/E2</f>
        <v>0.74157991426821801</v>
      </c>
      <c r="O2" s="20">
        <f t="shared" ref="O2:O25" si="2">H2/E2</f>
        <v>0.2290263319044703</v>
      </c>
      <c r="P2" s="20">
        <f t="shared" ref="P2:P25" si="3">I2/E2</f>
        <v>2.2045315370483771E-2</v>
      </c>
      <c r="Q2" s="20">
        <f t="shared" ref="Q2:Q25" si="4">J2/E2</f>
        <v>0.20208205756276792</v>
      </c>
      <c r="R2" s="20">
        <f t="shared" ref="R2:R25" si="5">K2/E2</f>
        <v>0.34170238824249849</v>
      </c>
      <c r="S2" s="20">
        <f t="shared" ref="S2:S25" si="6">L2/E2</f>
        <v>0.27127985303123087</v>
      </c>
      <c r="T2" s="7" t="s">
        <v>312</v>
      </c>
      <c r="U2" s="7" t="s">
        <v>313</v>
      </c>
      <c r="V2" s="7" t="s">
        <v>314</v>
      </c>
      <c r="W2" s="7" t="s">
        <v>785</v>
      </c>
    </row>
    <row r="3" spans="1:26" s="11" customFormat="1">
      <c r="A3" s="7" t="s">
        <v>784</v>
      </c>
      <c r="B3" s="7" t="s">
        <v>309</v>
      </c>
      <c r="C3" s="7" t="s">
        <v>315</v>
      </c>
      <c r="D3" s="7" t="s">
        <v>311</v>
      </c>
      <c r="E3" s="8">
        <v>420</v>
      </c>
      <c r="F3" s="8">
        <v>4</v>
      </c>
      <c r="G3" s="8">
        <v>310</v>
      </c>
      <c r="H3" s="8">
        <v>99</v>
      </c>
      <c r="I3" s="8">
        <v>7</v>
      </c>
      <c r="J3" s="8">
        <v>84</v>
      </c>
      <c r="K3" s="8">
        <v>173</v>
      </c>
      <c r="L3" s="8">
        <v>74</v>
      </c>
      <c r="M3" s="19">
        <f t="shared" si="0"/>
        <v>9.5238095238095247E-3</v>
      </c>
      <c r="N3" s="20">
        <f t="shared" si="1"/>
        <v>0.73809523809523814</v>
      </c>
      <c r="O3" s="20">
        <f t="shared" si="2"/>
        <v>0.23571428571428571</v>
      </c>
      <c r="P3" s="20">
        <f t="shared" si="3"/>
        <v>1.6666666666666666E-2</v>
      </c>
      <c r="Q3" s="20">
        <f t="shared" si="4"/>
        <v>0.2</v>
      </c>
      <c r="R3" s="20">
        <f t="shared" si="5"/>
        <v>0.41190476190476188</v>
      </c>
      <c r="S3" s="20">
        <f t="shared" si="6"/>
        <v>0.1761904761904762</v>
      </c>
      <c r="T3" s="7" t="s">
        <v>312</v>
      </c>
      <c r="U3" s="7" t="s">
        <v>316</v>
      </c>
      <c r="V3" s="7" t="s">
        <v>314</v>
      </c>
      <c r="W3" s="7" t="s">
        <v>785</v>
      </c>
    </row>
    <row r="4" spans="1:26" s="11" customFormat="1">
      <c r="A4" s="7" t="s">
        <v>784</v>
      </c>
      <c r="B4" s="7" t="s">
        <v>309</v>
      </c>
      <c r="C4" s="7" t="s">
        <v>201</v>
      </c>
      <c r="D4" s="7" t="s">
        <v>311</v>
      </c>
      <c r="E4" s="8">
        <v>396</v>
      </c>
      <c r="F4" s="8">
        <v>0</v>
      </c>
      <c r="G4" s="8">
        <v>295</v>
      </c>
      <c r="H4" s="8">
        <v>69</v>
      </c>
      <c r="I4" s="8">
        <v>32</v>
      </c>
      <c r="J4" s="8">
        <v>78</v>
      </c>
      <c r="K4" s="8">
        <v>80</v>
      </c>
      <c r="L4" s="8">
        <v>178</v>
      </c>
      <c r="M4" s="19">
        <f t="shared" si="0"/>
        <v>0</v>
      </c>
      <c r="N4" s="20">
        <f t="shared" si="1"/>
        <v>0.74494949494949492</v>
      </c>
      <c r="O4" s="20">
        <f t="shared" si="2"/>
        <v>0.17424242424242425</v>
      </c>
      <c r="P4" s="20">
        <f t="shared" si="3"/>
        <v>8.0808080808080815E-2</v>
      </c>
      <c r="Q4" s="20">
        <f t="shared" si="4"/>
        <v>0.19696969696969696</v>
      </c>
      <c r="R4" s="20">
        <f t="shared" si="5"/>
        <v>0.20202020202020202</v>
      </c>
      <c r="S4" s="20">
        <f t="shared" si="6"/>
        <v>0.4494949494949495</v>
      </c>
      <c r="T4" s="7" t="s">
        <v>312</v>
      </c>
      <c r="U4" s="7" t="s">
        <v>319</v>
      </c>
      <c r="V4" s="7" t="s">
        <v>314</v>
      </c>
      <c r="W4" s="7" t="s">
        <v>785</v>
      </c>
    </row>
    <row r="5" spans="1:26" s="11" customFormat="1">
      <c r="A5" s="7" t="s">
        <v>784</v>
      </c>
      <c r="B5" s="7" t="s">
        <v>309</v>
      </c>
      <c r="C5" s="7" t="s">
        <v>320</v>
      </c>
      <c r="D5" s="7" t="s">
        <v>311</v>
      </c>
      <c r="E5" s="8">
        <v>164</v>
      </c>
      <c r="F5" s="8">
        <v>1</v>
      </c>
      <c r="G5" s="8">
        <v>133</v>
      </c>
      <c r="H5" s="8">
        <v>27</v>
      </c>
      <c r="I5" s="8">
        <v>3</v>
      </c>
      <c r="J5" s="8">
        <v>26</v>
      </c>
      <c r="K5" s="8">
        <v>43</v>
      </c>
      <c r="L5" s="8">
        <v>58</v>
      </c>
      <c r="M5" s="19">
        <f t="shared" si="0"/>
        <v>6.0975609756097563E-3</v>
      </c>
      <c r="N5" s="20">
        <f t="shared" si="1"/>
        <v>0.81097560975609762</v>
      </c>
      <c r="O5" s="20">
        <f t="shared" si="2"/>
        <v>0.16463414634146342</v>
      </c>
      <c r="P5" s="20">
        <f t="shared" si="3"/>
        <v>1.8292682926829267E-2</v>
      </c>
      <c r="Q5" s="20">
        <f t="shared" si="4"/>
        <v>0.15853658536585366</v>
      </c>
      <c r="R5" s="20">
        <f t="shared" si="5"/>
        <v>0.26219512195121952</v>
      </c>
      <c r="S5" s="20">
        <f t="shared" si="6"/>
        <v>0.35365853658536583</v>
      </c>
      <c r="T5" s="7" t="s">
        <v>312</v>
      </c>
      <c r="U5" s="7" t="s">
        <v>321</v>
      </c>
      <c r="V5" s="7" t="s">
        <v>314</v>
      </c>
      <c r="W5" s="7" t="s">
        <v>785</v>
      </c>
    </row>
    <row r="6" spans="1:26" s="11" customFormat="1">
      <c r="A6" s="7">
        <v>2019</v>
      </c>
      <c r="B6" s="7" t="s">
        <v>783</v>
      </c>
      <c r="C6" s="7"/>
      <c r="D6" s="7"/>
      <c r="E6" s="8">
        <f>SUM(E2:E5)</f>
        <v>2613</v>
      </c>
      <c r="F6" s="8">
        <f t="shared" ref="F6:L6" si="7">SUM(F2:F5)</f>
        <v>17</v>
      </c>
      <c r="G6" s="8">
        <f t="shared" si="7"/>
        <v>1949</v>
      </c>
      <c r="H6" s="8">
        <f t="shared" si="7"/>
        <v>569</v>
      </c>
      <c r="I6" s="8">
        <f t="shared" si="7"/>
        <v>78</v>
      </c>
      <c r="J6" s="8">
        <f t="shared" si="7"/>
        <v>518</v>
      </c>
      <c r="K6" s="8">
        <f t="shared" si="7"/>
        <v>854</v>
      </c>
      <c r="L6" s="8">
        <f t="shared" si="7"/>
        <v>753</v>
      </c>
      <c r="M6" s="19">
        <f>F6/E6</f>
        <v>6.5059318790662074E-3</v>
      </c>
      <c r="N6" s="20">
        <f>G6/E6</f>
        <v>0.7458859548411787</v>
      </c>
      <c r="O6" s="20">
        <f>H6/E6</f>
        <v>0.21775736701109835</v>
      </c>
      <c r="P6" s="20">
        <f>I6/E6</f>
        <v>2.9850746268656716E-2</v>
      </c>
      <c r="Q6" s="20">
        <f>J6/E6</f>
        <v>0.19823957137389972</v>
      </c>
      <c r="R6" s="20">
        <f>K6/E6</f>
        <v>0.32682740145426714</v>
      </c>
      <c r="S6" s="20">
        <f>L6/E6</f>
        <v>0.28817451205510908</v>
      </c>
      <c r="T6" s="7"/>
      <c r="U6" s="7"/>
      <c r="V6" s="7"/>
      <c r="W6" s="7"/>
    </row>
    <row r="7" spans="1:26" s="13" customFormat="1" ht="5.25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1" customFormat="1">
      <c r="A8" s="14" t="s">
        <v>767</v>
      </c>
      <c r="B8" s="14" t="s">
        <v>309</v>
      </c>
      <c r="C8" s="14" t="s">
        <v>310</v>
      </c>
      <c r="D8" s="14" t="s">
        <v>311</v>
      </c>
      <c r="E8" s="8">
        <v>1577</v>
      </c>
      <c r="F8" s="8">
        <v>14</v>
      </c>
      <c r="G8" s="8">
        <v>1190</v>
      </c>
      <c r="H8" s="8">
        <v>344</v>
      </c>
      <c r="I8" s="8">
        <v>29</v>
      </c>
      <c r="J8" s="8">
        <v>306</v>
      </c>
      <c r="K8" s="8">
        <v>563</v>
      </c>
      <c r="L8" s="8">
        <v>445</v>
      </c>
      <c r="M8" s="19">
        <f t="shared" si="0"/>
        <v>8.8776157260621429E-3</v>
      </c>
      <c r="N8" s="20">
        <f t="shared" si="1"/>
        <v>0.75459733671528217</v>
      </c>
      <c r="O8" s="20">
        <f t="shared" si="2"/>
        <v>0.21813570069752694</v>
      </c>
      <c r="P8" s="20">
        <f t="shared" si="3"/>
        <v>1.8389346861128725E-2</v>
      </c>
      <c r="Q8" s="20">
        <f t="shared" si="4"/>
        <v>0.19403931515535827</v>
      </c>
      <c r="R8" s="20">
        <f t="shared" si="5"/>
        <v>0.35700697526949904</v>
      </c>
      <c r="S8" s="20">
        <f t="shared" si="6"/>
        <v>0.28218135700697528</v>
      </c>
      <c r="T8" s="14" t="s">
        <v>312</v>
      </c>
      <c r="U8" s="14" t="s">
        <v>313</v>
      </c>
      <c r="V8" s="14" t="s">
        <v>314</v>
      </c>
      <c r="W8" s="14" t="s">
        <v>786</v>
      </c>
    </row>
    <row r="9" spans="1:26" s="11" customFormat="1">
      <c r="A9" s="14" t="s">
        <v>767</v>
      </c>
      <c r="B9" s="14" t="s">
        <v>309</v>
      </c>
      <c r="C9" s="14" t="s">
        <v>315</v>
      </c>
      <c r="D9" s="14" t="s">
        <v>311</v>
      </c>
      <c r="E9" s="8">
        <v>400</v>
      </c>
      <c r="F9" s="8">
        <v>1</v>
      </c>
      <c r="G9" s="8">
        <v>303</v>
      </c>
      <c r="H9" s="8">
        <v>85</v>
      </c>
      <c r="I9" s="8">
        <v>11</v>
      </c>
      <c r="J9" s="8">
        <v>72</v>
      </c>
      <c r="K9" s="8">
        <v>190</v>
      </c>
      <c r="L9" s="8">
        <v>68</v>
      </c>
      <c r="M9" s="19">
        <f t="shared" si="0"/>
        <v>2.5000000000000001E-3</v>
      </c>
      <c r="N9" s="20">
        <f t="shared" si="1"/>
        <v>0.75749999999999995</v>
      </c>
      <c r="O9" s="20">
        <f t="shared" si="2"/>
        <v>0.21249999999999999</v>
      </c>
      <c r="P9" s="20">
        <f t="shared" si="3"/>
        <v>2.75E-2</v>
      </c>
      <c r="Q9" s="20">
        <f t="shared" si="4"/>
        <v>0.18</v>
      </c>
      <c r="R9" s="20">
        <f t="shared" si="5"/>
        <v>0.47499999999999998</v>
      </c>
      <c r="S9" s="20">
        <f t="shared" si="6"/>
        <v>0.17</v>
      </c>
      <c r="T9" s="14" t="s">
        <v>312</v>
      </c>
      <c r="U9" s="14" t="s">
        <v>316</v>
      </c>
      <c r="V9" s="14" t="s">
        <v>314</v>
      </c>
      <c r="W9" s="14" t="s">
        <v>786</v>
      </c>
    </row>
    <row r="10" spans="1:26" s="11" customFormat="1">
      <c r="A10" s="14" t="s">
        <v>767</v>
      </c>
      <c r="B10" s="14" t="s">
        <v>309</v>
      </c>
      <c r="C10" s="14" t="s">
        <v>201</v>
      </c>
      <c r="D10" s="14" t="s">
        <v>311</v>
      </c>
      <c r="E10" s="8">
        <v>436</v>
      </c>
      <c r="F10" s="8">
        <v>2</v>
      </c>
      <c r="G10" s="8">
        <v>343</v>
      </c>
      <c r="H10" s="8">
        <v>62</v>
      </c>
      <c r="I10" s="8">
        <v>29</v>
      </c>
      <c r="J10" s="8">
        <v>70</v>
      </c>
      <c r="K10" s="8">
        <v>91</v>
      </c>
      <c r="L10" s="8">
        <v>200</v>
      </c>
      <c r="M10" s="19">
        <f t="shared" si="0"/>
        <v>4.5871559633027525E-3</v>
      </c>
      <c r="N10" s="20">
        <f t="shared" si="1"/>
        <v>0.78669724770642202</v>
      </c>
      <c r="O10" s="20">
        <f t="shared" si="2"/>
        <v>0.14220183486238533</v>
      </c>
      <c r="P10" s="20">
        <f t="shared" si="3"/>
        <v>6.6513761467889912E-2</v>
      </c>
      <c r="Q10" s="20">
        <f t="shared" si="4"/>
        <v>0.16055045871559634</v>
      </c>
      <c r="R10" s="20">
        <f t="shared" si="5"/>
        <v>0.20871559633027523</v>
      </c>
      <c r="S10" s="20">
        <f t="shared" si="6"/>
        <v>0.45871559633027525</v>
      </c>
      <c r="T10" s="14" t="s">
        <v>312</v>
      </c>
      <c r="U10" s="14" t="s">
        <v>319</v>
      </c>
      <c r="V10" s="14" t="s">
        <v>314</v>
      </c>
      <c r="W10" s="14" t="s">
        <v>786</v>
      </c>
    </row>
    <row r="11" spans="1:26" s="11" customFormat="1">
      <c r="A11" s="14" t="s">
        <v>767</v>
      </c>
      <c r="B11" s="14" t="s">
        <v>309</v>
      </c>
      <c r="C11" s="14" t="s">
        <v>320</v>
      </c>
      <c r="D11" s="14" t="s">
        <v>311</v>
      </c>
      <c r="E11" s="8">
        <v>149</v>
      </c>
      <c r="F11" s="8">
        <v>2</v>
      </c>
      <c r="G11" s="8">
        <v>127</v>
      </c>
      <c r="H11" s="8">
        <v>16</v>
      </c>
      <c r="I11" s="8">
        <v>4</v>
      </c>
      <c r="J11" s="8">
        <v>15</v>
      </c>
      <c r="K11" s="8">
        <v>39</v>
      </c>
      <c r="L11" s="8">
        <v>64</v>
      </c>
      <c r="M11" s="19">
        <f t="shared" si="0"/>
        <v>1.3422818791946308E-2</v>
      </c>
      <c r="N11" s="20">
        <f t="shared" si="1"/>
        <v>0.8523489932885906</v>
      </c>
      <c r="O11" s="20">
        <f t="shared" si="2"/>
        <v>0.10738255033557047</v>
      </c>
      <c r="P11" s="20">
        <f t="shared" si="3"/>
        <v>2.6845637583892617E-2</v>
      </c>
      <c r="Q11" s="20">
        <f t="shared" si="4"/>
        <v>0.10067114093959731</v>
      </c>
      <c r="R11" s="20">
        <f t="shared" si="5"/>
        <v>0.26174496644295303</v>
      </c>
      <c r="S11" s="20">
        <f t="shared" si="6"/>
        <v>0.42953020134228187</v>
      </c>
      <c r="T11" s="14" t="s">
        <v>312</v>
      </c>
      <c r="U11" s="14" t="s">
        <v>321</v>
      </c>
      <c r="V11" s="14" t="s">
        <v>314</v>
      </c>
      <c r="W11" s="14" t="s">
        <v>786</v>
      </c>
    </row>
    <row r="12" spans="1:26" s="11" customFormat="1">
      <c r="A12" s="7">
        <v>2020</v>
      </c>
      <c r="B12" s="7" t="s">
        <v>783</v>
      </c>
      <c r="C12" s="7"/>
      <c r="D12" s="7"/>
      <c r="E12" s="8">
        <f t="shared" ref="E12:L12" si="8">SUM(E8:E11)</f>
        <v>2562</v>
      </c>
      <c r="F12" s="8">
        <f t="shared" si="8"/>
        <v>19</v>
      </c>
      <c r="G12" s="8">
        <f t="shared" si="8"/>
        <v>1963</v>
      </c>
      <c r="H12" s="8">
        <f t="shared" si="8"/>
        <v>507</v>
      </c>
      <c r="I12" s="8">
        <f t="shared" si="8"/>
        <v>73</v>
      </c>
      <c r="J12" s="8">
        <f t="shared" si="8"/>
        <v>463</v>
      </c>
      <c r="K12" s="8">
        <f t="shared" si="8"/>
        <v>883</v>
      </c>
      <c r="L12" s="8">
        <f t="shared" si="8"/>
        <v>777</v>
      </c>
      <c r="M12" s="19">
        <f t="shared" si="0"/>
        <v>7.4160811865729903E-3</v>
      </c>
      <c r="N12" s="20">
        <f t="shared" si="1"/>
        <v>0.76619828259172518</v>
      </c>
      <c r="O12" s="20">
        <f t="shared" si="2"/>
        <v>0.19789227166276346</v>
      </c>
      <c r="P12" s="20">
        <f t="shared" si="3"/>
        <v>2.849336455893833E-2</v>
      </c>
      <c r="Q12" s="20">
        <f t="shared" si="4"/>
        <v>0.18071818891491023</v>
      </c>
      <c r="R12" s="20">
        <f t="shared" si="5"/>
        <v>0.34465261514441842</v>
      </c>
      <c r="S12" s="20">
        <f t="shared" si="6"/>
        <v>0.30327868852459017</v>
      </c>
      <c r="T12" s="7"/>
      <c r="U12" s="7"/>
      <c r="V12" s="7"/>
      <c r="W12" s="7"/>
    </row>
    <row r="13" spans="1:26" s="13" customFormat="1" ht="5.2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11" customFormat="1">
      <c r="A14" s="14" t="s">
        <v>738</v>
      </c>
      <c r="B14" s="14" t="s">
        <v>309</v>
      </c>
      <c r="C14" s="14" t="s">
        <v>310</v>
      </c>
      <c r="D14" s="16" t="s">
        <v>311</v>
      </c>
      <c r="E14" s="8">
        <v>1566</v>
      </c>
      <c r="F14" s="8">
        <v>9</v>
      </c>
      <c r="G14" s="8">
        <v>1217</v>
      </c>
      <c r="H14" s="8">
        <v>315</v>
      </c>
      <c r="I14" s="8">
        <v>25</v>
      </c>
      <c r="J14" s="8">
        <v>262</v>
      </c>
      <c r="K14" s="8">
        <v>538</v>
      </c>
      <c r="L14" s="8">
        <v>455</v>
      </c>
      <c r="M14" s="19">
        <f t="shared" si="0"/>
        <v>5.7471264367816091E-3</v>
      </c>
      <c r="N14" s="20">
        <f t="shared" si="1"/>
        <v>0.77713920817369098</v>
      </c>
      <c r="O14" s="20">
        <f t="shared" si="2"/>
        <v>0.20114942528735633</v>
      </c>
      <c r="P14" s="20">
        <f t="shared" si="3"/>
        <v>1.5964240102171137E-2</v>
      </c>
      <c r="Q14" s="20">
        <f t="shared" si="4"/>
        <v>0.1673052362707535</v>
      </c>
      <c r="R14" s="20">
        <f t="shared" si="5"/>
        <v>0.34355044699872284</v>
      </c>
      <c r="S14" s="20">
        <f t="shared" si="6"/>
        <v>0.29054916985951468</v>
      </c>
      <c r="T14" s="14" t="s">
        <v>312</v>
      </c>
      <c r="U14" s="14" t="s">
        <v>313</v>
      </c>
      <c r="V14" s="14" t="s">
        <v>314</v>
      </c>
      <c r="W14" s="14" t="s">
        <v>789</v>
      </c>
    </row>
    <row r="15" spans="1:26" s="11" customFormat="1">
      <c r="A15" s="14" t="s">
        <v>738</v>
      </c>
      <c r="B15" s="14" t="s">
        <v>309</v>
      </c>
      <c r="C15" s="14" t="s">
        <v>315</v>
      </c>
      <c r="D15" s="16" t="s">
        <v>311</v>
      </c>
      <c r="E15" s="8">
        <v>422</v>
      </c>
      <c r="F15" s="8">
        <v>1</v>
      </c>
      <c r="G15" s="8">
        <v>325</v>
      </c>
      <c r="H15" s="8">
        <v>91</v>
      </c>
      <c r="I15" s="8">
        <v>5</v>
      </c>
      <c r="J15" s="8">
        <v>80</v>
      </c>
      <c r="K15" s="8">
        <v>179</v>
      </c>
      <c r="L15" s="8">
        <v>79</v>
      </c>
      <c r="M15" s="19">
        <f t="shared" si="0"/>
        <v>2.3696682464454978E-3</v>
      </c>
      <c r="N15" s="20">
        <f t="shared" si="1"/>
        <v>0.77014218009478674</v>
      </c>
      <c r="O15" s="20">
        <f t="shared" si="2"/>
        <v>0.21563981042654029</v>
      </c>
      <c r="P15" s="20">
        <f t="shared" si="3"/>
        <v>1.1848341232227487E-2</v>
      </c>
      <c r="Q15" s="20">
        <f t="shared" si="4"/>
        <v>0.1895734597156398</v>
      </c>
      <c r="R15" s="20">
        <f t="shared" si="5"/>
        <v>0.42417061611374407</v>
      </c>
      <c r="S15" s="20">
        <f t="shared" si="6"/>
        <v>0.1872037914691943</v>
      </c>
      <c r="T15" s="14" t="s">
        <v>312</v>
      </c>
      <c r="U15" s="14" t="s">
        <v>316</v>
      </c>
      <c r="V15" s="14" t="s">
        <v>314</v>
      </c>
      <c r="W15" s="14" t="s">
        <v>789</v>
      </c>
    </row>
    <row r="16" spans="1:26" s="11" customFormat="1">
      <c r="A16" s="14" t="s">
        <v>738</v>
      </c>
      <c r="B16" s="14" t="s">
        <v>309</v>
      </c>
      <c r="C16" s="14" t="s">
        <v>201</v>
      </c>
      <c r="D16" s="16" t="s">
        <v>311</v>
      </c>
      <c r="E16" s="8">
        <v>474</v>
      </c>
      <c r="F16" s="8">
        <v>0</v>
      </c>
      <c r="G16" s="8">
        <v>384</v>
      </c>
      <c r="H16" s="8">
        <v>72</v>
      </c>
      <c r="I16" s="8">
        <v>18</v>
      </c>
      <c r="J16" s="8">
        <v>73</v>
      </c>
      <c r="K16" s="8">
        <v>113</v>
      </c>
      <c r="L16" s="8">
        <v>220</v>
      </c>
      <c r="M16" s="19">
        <f t="shared" si="0"/>
        <v>0</v>
      </c>
      <c r="N16" s="20">
        <f t="shared" si="1"/>
        <v>0.810126582278481</v>
      </c>
      <c r="O16" s="20">
        <f t="shared" si="2"/>
        <v>0.15189873417721519</v>
      </c>
      <c r="P16" s="20">
        <f t="shared" si="3"/>
        <v>3.7974683544303799E-2</v>
      </c>
      <c r="Q16" s="20">
        <f t="shared" si="4"/>
        <v>0.15400843881856541</v>
      </c>
      <c r="R16" s="20">
        <f t="shared" si="5"/>
        <v>0.23839662447257384</v>
      </c>
      <c r="S16" s="20">
        <f t="shared" si="6"/>
        <v>0.46413502109704641</v>
      </c>
      <c r="T16" s="14" t="s">
        <v>312</v>
      </c>
      <c r="U16" s="14" t="s">
        <v>319</v>
      </c>
      <c r="V16" s="14" t="s">
        <v>314</v>
      </c>
      <c r="W16" s="14" t="s">
        <v>789</v>
      </c>
    </row>
    <row r="17" spans="1:26" s="11" customFormat="1">
      <c r="A17" s="14" t="s">
        <v>738</v>
      </c>
      <c r="B17" s="14" t="s">
        <v>309</v>
      </c>
      <c r="C17" s="14" t="s">
        <v>320</v>
      </c>
      <c r="D17" s="16" t="s">
        <v>311</v>
      </c>
      <c r="E17" s="8">
        <v>183</v>
      </c>
      <c r="F17" s="8">
        <v>6</v>
      </c>
      <c r="G17" s="8">
        <v>150</v>
      </c>
      <c r="H17" s="8">
        <v>24</v>
      </c>
      <c r="I17" s="8">
        <v>3</v>
      </c>
      <c r="J17" s="8">
        <v>21</v>
      </c>
      <c r="K17" s="8">
        <v>62</v>
      </c>
      <c r="L17" s="8">
        <v>64</v>
      </c>
      <c r="M17" s="19">
        <f t="shared" si="0"/>
        <v>3.2786885245901641E-2</v>
      </c>
      <c r="N17" s="20">
        <f t="shared" si="1"/>
        <v>0.81967213114754101</v>
      </c>
      <c r="O17" s="20">
        <f t="shared" si="2"/>
        <v>0.13114754098360656</v>
      </c>
      <c r="P17" s="20">
        <f t="shared" si="3"/>
        <v>1.6393442622950821E-2</v>
      </c>
      <c r="Q17" s="20">
        <f t="shared" si="4"/>
        <v>0.11475409836065574</v>
      </c>
      <c r="R17" s="20">
        <f t="shared" si="5"/>
        <v>0.33879781420765026</v>
      </c>
      <c r="S17" s="20">
        <f t="shared" si="6"/>
        <v>0.34972677595628415</v>
      </c>
      <c r="T17" s="14" t="s">
        <v>312</v>
      </c>
      <c r="U17" s="14" t="s">
        <v>321</v>
      </c>
      <c r="V17" s="14" t="s">
        <v>314</v>
      </c>
      <c r="W17" s="14" t="s">
        <v>789</v>
      </c>
    </row>
    <row r="18" spans="1:26" s="11" customFormat="1">
      <c r="A18" s="14">
        <v>2021</v>
      </c>
      <c r="B18" s="15" t="s">
        <v>783</v>
      </c>
      <c r="C18" s="14"/>
      <c r="D18" s="16"/>
      <c r="E18" s="8">
        <f t="shared" ref="E18:L18" si="9">SUM(E14:E17)</f>
        <v>2645</v>
      </c>
      <c r="F18" s="8">
        <f t="shared" si="9"/>
        <v>16</v>
      </c>
      <c r="G18" s="8">
        <f t="shared" si="9"/>
        <v>2076</v>
      </c>
      <c r="H18" s="8">
        <f t="shared" si="9"/>
        <v>502</v>
      </c>
      <c r="I18" s="8">
        <f t="shared" si="9"/>
        <v>51</v>
      </c>
      <c r="J18" s="8">
        <f t="shared" si="9"/>
        <v>436</v>
      </c>
      <c r="K18" s="8">
        <f t="shared" si="9"/>
        <v>892</v>
      </c>
      <c r="L18" s="8">
        <f t="shared" si="9"/>
        <v>818</v>
      </c>
      <c r="M18" s="19">
        <f>F18/E18</f>
        <v>6.0491493383742915E-3</v>
      </c>
      <c r="N18" s="20">
        <f>G18/E18</f>
        <v>0.78487712665406428</v>
      </c>
      <c r="O18" s="20">
        <f>H18/E18</f>
        <v>0.18979206049149339</v>
      </c>
      <c r="P18" s="20">
        <f>I18/E18</f>
        <v>1.9281663516068054E-2</v>
      </c>
      <c r="Q18" s="20">
        <f>J18/E18</f>
        <v>0.16483931947069944</v>
      </c>
      <c r="R18" s="20">
        <f>K18/E18</f>
        <v>0.33724007561436675</v>
      </c>
      <c r="S18" s="20">
        <f>L18/E18</f>
        <v>0.30926275992438562</v>
      </c>
      <c r="T18" s="14"/>
      <c r="U18" s="14"/>
      <c r="V18" s="14"/>
      <c r="W18" s="14"/>
    </row>
    <row r="19" spans="1:26" s="13" customFormat="1" ht="5.2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t="s">
        <v>714</v>
      </c>
      <c r="B20" t="s">
        <v>309</v>
      </c>
      <c r="C20" t="s">
        <v>310</v>
      </c>
      <c r="D20" t="s">
        <v>311</v>
      </c>
      <c r="E20">
        <v>1578</v>
      </c>
      <c r="F20">
        <v>1</v>
      </c>
      <c r="G20">
        <v>1258</v>
      </c>
      <c r="H20">
        <v>291</v>
      </c>
      <c r="I20">
        <v>28</v>
      </c>
      <c r="J20">
        <v>253</v>
      </c>
      <c r="K20">
        <v>564</v>
      </c>
      <c r="L20">
        <v>485</v>
      </c>
      <c r="M20" s="19">
        <f t="shared" si="0"/>
        <v>6.3371356147021542E-4</v>
      </c>
      <c r="N20" s="20">
        <f t="shared" si="1"/>
        <v>0.79721166032953106</v>
      </c>
      <c r="O20" s="20">
        <f t="shared" si="2"/>
        <v>0.18441064638783269</v>
      </c>
      <c r="P20" s="20">
        <f t="shared" si="3"/>
        <v>1.7743979721166033E-2</v>
      </c>
      <c r="Q20" s="20">
        <f t="shared" si="4"/>
        <v>0.16032953105196451</v>
      </c>
      <c r="R20" s="20">
        <f t="shared" si="5"/>
        <v>0.35741444866920152</v>
      </c>
      <c r="S20" s="20">
        <f t="shared" si="6"/>
        <v>0.3073510773130545</v>
      </c>
      <c r="T20" t="s">
        <v>312</v>
      </c>
      <c r="U20" t="s">
        <v>313</v>
      </c>
      <c r="V20" t="s">
        <v>314</v>
      </c>
      <c r="W20" t="s">
        <v>790</v>
      </c>
    </row>
    <row r="21" spans="1:26">
      <c r="A21" t="s">
        <v>714</v>
      </c>
      <c r="B21" t="s">
        <v>309</v>
      </c>
      <c r="C21" t="s">
        <v>315</v>
      </c>
      <c r="D21" t="s">
        <v>311</v>
      </c>
      <c r="E21">
        <v>312</v>
      </c>
      <c r="F21">
        <v>0</v>
      </c>
      <c r="G21">
        <v>248</v>
      </c>
      <c r="H21">
        <v>60</v>
      </c>
      <c r="I21">
        <v>4</v>
      </c>
      <c r="J21">
        <v>45</v>
      </c>
      <c r="K21">
        <v>133</v>
      </c>
      <c r="L21">
        <v>63</v>
      </c>
      <c r="M21" s="19">
        <f t="shared" si="0"/>
        <v>0</v>
      </c>
      <c r="N21" s="20">
        <f t="shared" si="1"/>
        <v>0.79487179487179482</v>
      </c>
      <c r="O21" s="20">
        <f t="shared" si="2"/>
        <v>0.19230769230769232</v>
      </c>
      <c r="P21" s="20">
        <f t="shared" si="3"/>
        <v>1.282051282051282E-2</v>
      </c>
      <c r="Q21" s="20">
        <f t="shared" si="4"/>
        <v>0.14423076923076922</v>
      </c>
      <c r="R21" s="20">
        <f t="shared" si="5"/>
        <v>0.42628205128205127</v>
      </c>
      <c r="S21" s="20">
        <f t="shared" si="6"/>
        <v>0.20192307692307693</v>
      </c>
      <c r="T21" t="s">
        <v>312</v>
      </c>
      <c r="U21" t="s">
        <v>316</v>
      </c>
      <c r="V21" t="s">
        <v>314</v>
      </c>
      <c r="W21" t="s">
        <v>790</v>
      </c>
    </row>
    <row r="22" spans="1:26">
      <c r="A22" t="s">
        <v>714</v>
      </c>
      <c r="B22" t="s">
        <v>309</v>
      </c>
      <c r="C22" t="s">
        <v>201</v>
      </c>
      <c r="D22" t="s">
        <v>311</v>
      </c>
      <c r="E22">
        <v>467</v>
      </c>
      <c r="F22">
        <v>0</v>
      </c>
      <c r="G22">
        <v>386</v>
      </c>
      <c r="H22">
        <v>63</v>
      </c>
      <c r="I22">
        <v>18</v>
      </c>
      <c r="J22">
        <v>70</v>
      </c>
      <c r="K22">
        <v>116</v>
      </c>
      <c r="L22">
        <v>213</v>
      </c>
      <c r="M22" s="19">
        <f t="shared" si="0"/>
        <v>0</v>
      </c>
      <c r="N22" s="20">
        <f t="shared" si="1"/>
        <v>0.82655246252676662</v>
      </c>
      <c r="O22" s="20">
        <f t="shared" si="2"/>
        <v>0.13490364025695931</v>
      </c>
      <c r="P22" s="20">
        <f t="shared" si="3"/>
        <v>3.8543897216274089E-2</v>
      </c>
      <c r="Q22" s="20">
        <f t="shared" si="4"/>
        <v>0.14989293361884368</v>
      </c>
      <c r="R22" s="20">
        <f t="shared" si="5"/>
        <v>0.24839400428265523</v>
      </c>
      <c r="S22" s="20">
        <f t="shared" si="6"/>
        <v>0.45610278372591007</v>
      </c>
      <c r="T22" t="s">
        <v>312</v>
      </c>
      <c r="U22" t="s">
        <v>319</v>
      </c>
      <c r="V22" t="s">
        <v>314</v>
      </c>
      <c r="W22" t="s">
        <v>790</v>
      </c>
    </row>
    <row r="23" spans="1:26">
      <c r="A23" t="s">
        <v>714</v>
      </c>
      <c r="B23" t="s">
        <v>309</v>
      </c>
      <c r="C23" t="s">
        <v>88</v>
      </c>
      <c r="D23" t="s">
        <v>311</v>
      </c>
      <c r="E23">
        <v>99</v>
      </c>
      <c r="F23">
        <v>0</v>
      </c>
      <c r="G23">
        <v>74</v>
      </c>
      <c r="H23">
        <v>24</v>
      </c>
      <c r="I23">
        <v>1</v>
      </c>
      <c r="J23">
        <v>25</v>
      </c>
      <c r="K23">
        <v>37</v>
      </c>
      <c r="L23">
        <v>24</v>
      </c>
      <c r="M23" s="19">
        <f t="shared" si="0"/>
        <v>0</v>
      </c>
      <c r="N23" s="20">
        <f t="shared" si="1"/>
        <v>0.74747474747474751</v>
      </c>
      <c r="O23" s="20">
        <f t="shared" si="2"/>
        <v>0.24242424242424243</v>
      </c>
      <c r="P23" s="20">
        <f t="shared" si="3"/>
        <v>1.0101010101010102E-2</v>
      </c>
      <c r="Q23" s="20">
        <f t="shared" si="4"/>
        <v>0.25252525252525254</v>
      </c>
      <c r="R23" s="20">
        <f t="shared" si="5"/>
        <v>0.37373737373737376</v>
      </c>
      <c r="S23" s="20">
        <f t="shared" si="6"/>
        <v>0.24242424242424243</v>
      </c>
      <c r="T23" t="s">
        <v>312</v>
      </c>
      <c r="U23" t="s">
        <v>316</v>
      </c>
      <c r="V23" t="s">
        <v>314</v>
      </c>
      <c r="W23" t="s">
        <v>790</v>
      </c>
    </row>
    <row r="24" spans="1:26">
      <c r="A24" t="s">
        <v>714</v>
      </c>
      <c r="B24" t="s">
        <v>309</v>
      </c>
      <c r="C24" t="s">
        <v>320</v>
      </c>
      <c r="D24" t="s">
        <v>311</v>
      </c>
      <c r="E24">
        <v>189</v>
      </c>
      <c r="F24">
        <v>1</v>
      </c>
      <c r="G24">
        <v>164</v>
      </c>
      <c r="H24">
        <v>21</v>
      </c>
      <c r="I24">
        <v>3</v>
      </c>
      <c r="J24">
        <v>19</v>
      </c>
      <c r="K24">
        <v>61</v>
      </c>
      <c r="L24">
        <v>68</v>
      </c>
      <c r="M24" s="19">
        <f t="shared" si="0"/>
        <v>5.2910052910052907E-3</v>
      </c>
      <c r="N24" s="20">
        <f t="shared" si="1"/>
        <v>0.86772486772486768</v>
      </c>
      <c r="O24" s="20">
        <f t="shared" si="2"/>
        <v>0.1111111111111111</v>
      </c>
      <c r="P24" s="20">
        <f t="shared" si="3"/>
        <v>1.5873015873015872E-2</v>
      </c>
      <c r="Q24" s="20">
        <f t="shared" si="4"/>
        <v>0.10052910052910052</v>
      </c>
      <c r="R24" s="20">
        <f t="shared" si="5"/>
        <v>0.32275132275132273</v>
      </c>
      <c r="S24" s="20">
        <f t="shared" si="6"/>
        <v>0.35978835978835977</v>
      </c>
      <c r="T24" t="s">
        <v>312</v>
      </c>
      <c r="U24" t="s">
        <v>321</v>
      </c>
      <c r="V24" t="s">
        <v>314</v>
      </c>
      <c r="W24" t="s">
        <v>790</v>
      </c>
    </row>
    <row r="25" spans="1:26">
      <c r="A25">
        <v>2022</v>
      </c>
      <c r="B25" t="s">
        <v>783</v>
      </c>
      <c r="E25" s="8">
        <f t="shared" ref="E25:L25" si="10">SUM(E21:E24)</f>
        <v>1067</v>
      </c>
      <c r="F25" s="8">
        <f t="shared" si="10"/>
        <v>1</v>
      </c>
      <c r="G25" s="8">
        <f t="shared" si="10"/>
        <v>872</v>
      </c>
      <c r="H25" s="8">
        <f t="shared" si="10"/>
        <v>168</v>
      </c>
      <c r="I25" s="8">
        <f t="shared" si="10"/>
        <v>26</v>
      </c>
      <c r="J25" s="8">
        <f t="shared" si="10"/>
        <v>159</v>
      </c>
      <c r="K25" s="8">
        <f t="shared" si="10"/>
        <v>347</v>
      </c>
      <c r="L25" s="8">
        <f t="shared" si="10"/>
        <v>368</v>
      </c>
      <c r="M25" s="19">
        <f t="shared" si="0"/>
        <v>9.372071227741331E-4</v>
      </c>
      <c r="N25" s="20">
        <f t="shared" si="1"/>
        <v>0.817244611059044</v>
      </c>
      <c r="O25" s="20">
        <f t="shared" si="2"/>
        <v>0.15745079662605435</v>
      </c>
      <c r="P25" s="20">
        <f t="shared" si="3"/>
        <v>2.4367385192127462E-2</v>
      </c>
      <c r="Q25" s="20">
        <f t="shared" si="4"/>
        <v>0.14901593252108716</v>
      </c>
      <c r="R25" s="20">
        <f t="shared" si="5"/>
        <v>0.32521087160262419</v>
      </c>
      <c r="S25" s="20">
        <f t="shared" si="6"/>
        <v>0.34489222118088098</v>
      </c>
    </row>
    <row r="26" spans="1:26" s="13" customFormat="1" ht="5.2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>
      <c r="A27" s="18" t="s">
        <v>669</v>
      </c>
      <c r="B27" s="18" t="s">
        <v>309</v>
      </c>
      <c r="C27" s="18" t="s">
        <v>310</v>
      </c>
      <c r="D27" s="18" t="s">
        <v>311</v>
      </c>
      <c r="E27" s="3">
        <v>1583</v>
      </c>
      <c r="F27" s="3">
        <v>6</v>
      </c>
      <c r="G27" s="3">
        <v>1275</v>
      </c>
      <c r="H27" s="3">
        <v>280</v>
      </c>
      <c r="I27" s="3">
        <v>22</v>
      </c>
      <c r="J27" s="3">
        <v>234</v>
      </c>
      <c r="K27" s="3">
        <v>577</v>
      </c>
      <c r="L27" s="3">
        <v>464</v>
      </c>
      <c r="M27" s="19">
        <f t="shared" si="0"/>
        <v>3.7902716361339229E-3</v>
      </c>
      <c r="N27" s="20">
        <f t="shared" ref="N27:N32" si="11">G27/E27</f>
        <v>0.80543272267845867</v>
      </c>
      <c r="O27" s="20">
        <f t="shared" ref="O27:O32" si="12">H27/E27</f>
        <v>0.17687934301958308</v>
      </c>
      <c r="P27" s="20">
        <f t="shared" ref="P27:P32" si="13">I27/E27</f>
        <v>1.3897662665824383E-2</v>
      </c>
      <c r="Q27" s="20">
        <f t="shared" ref="Q27:Q32" si="14">J27/E27</f>
        <v>0.14782059380922299</v>
      </c>
      <c r="R27" s="20">
        <f t="shared" ref="R27:R32" si="15">K27/E27</f>
        <v>0.36449778900821228</v>
      </c>
      <c r="S27" s="20">
        <f t="shared" ref="S27:S32" si="16">L27/E27</f>
        <v>0.29311433986102337</v>
      </c>
      <c r="T27" s="18" t="s">
        <v>312</v>
      </c>
      <c r="U27" s="18" t="s">
        <v>313</v>
      </c>
      <c r="V27" s="18" t="s">
        <v>314</v>
      </c>
      <c r="W27" s="18" t="s">
        <v>791</v>
      </c>
    </row>
    <row r="28" spans="1:26">
      <c r="A28" s="18" t="s">
        <v>669</v>
      </c>
      <c r="B28" s="18" t="s">
        <v>309</v>
      </c>
      <c r="C28" s="18" t="s">
        <v>315</v>
      </c>
      <c r="D28" s="18" t="s">
        <v>311</v>
      </c>
      <c r="E28" s="3">
        <v>222</v>
      </c>
      <c r="F28" s="3">
        <v>5</v>
      </c>
      <c r="G28" s="3">
        <v>165</v>
      </c>
      <c r="H28" s="3">
        <v>46</v>
      </c>
      <c r="I28" s="3">
        <v>6</v>
      </c>
      <c r="J28" s="3">
        <v>41</v>
      </c>
      <c r="K28" s="3">
        <v>83</v>
      </c>
      <c r="L28" s="3">
        <v>58</v>
      </c>
      <c r="M28" s="19">
        <f t="shared" si="0"/>
        <v>2.2522522522522521E-2</v>
      </c>
      <c r="N28" s="20">
        <f t="shared" si="11"/>
        <v>0.7432432432432432</v>
      </c>
      <c r="O28" s="20">
        <f t="shared" si="12"/>
        <v>0.2072072072072072</v>
      </c>
      <c r="P28" s="20">
        <f t="shared" si="13"/>
        <v>2.7027027027027029E-2</v>
      </c>
      <c r="Q28" s="20">
        <f t="shared" si="14"/>
        <v>0.18468468468468469</v>
      </c>
      <c r="R28" s="20">
        <f t="shared" si="15"/>
        <v>0.37387387387387389</v>
      </c>
      <c r="S28" s="20">
        <f t="shared" si="16"/>
        <v>0.26126126126126126</v>
      </c>
      <c r="T28" s="18" t="s">
        <v>312</v>
      </c>
      <c r="U28" s="18" t="s">
        <v>316</v>
      </c>
      <c r="V28" s="18" t="s">
        <v>314</v>
      </c>
      <c r="W28" s="18" t="s">
        <v>791</v>
      </c>
    </row>
    <row r="29" spans="1:26">
      <c r="A29" s="18" t="s">
        <v>669</v>
      </c>
      <c r="B29" s="18" t="s">
        <v>309</v>
      </c>
      <c r="C29" s="18" t="s">
        <v>201</v>
      </c>
      <c r="D29" s="18" t="s">
        <v>311</v>
      </c>
      <c r="E29" s="3">
        <v>468</v>
      </c>
      <c r="F29" s="3">
        <v>1</v>
      </c>
      <c r="G29" s="3">
        <v>393</v>
      </c>
      <c r="H29" s="3">
        <v>59</v>
      </c>
      <c r="I29" s="3">
        <v>15</v>
      </c>
      <c r="J29" s="3">
        <v>57</v>
      </c>
      <c r="K29" s="3">
        <v>119</v>
      </c>
      <c r="L29" s="3">
        <v>206</v>
      </c>
      <c r="M29" s="19">
        <f t="shared" si="0"/>
        <v>2.136752136752137E-3</v>
      </c>
      <c r="N29" s="20">
        <f t="shared" si="11"/>
        <v>0.83974358974358976</v>
      </c>
      <c r="O29" s="20">
        <f t="shared" si="12"/>
        <v>0.12606837606837606</v>
      </c>
      <c r="P29" s="20">
        <f t="shared" si="13"/>
        <v>3.2051282051282048E-2</v>
      </c>
      <c r="Q29" s="20">
        <f t="shared" si="14"/>
        <v>0.12179487179487179</v>
      </c>
      <c r="R29" s="20">
        <f t="shared" si="15"/>
        <v>0.25427350427350426</v>
      </c>
      <c r="S29" s="20">
        <f t="shared" si="16"/>
        <v>0.44017094017094016</v>
      </c>
      <c r="T29" s="18" t="s">
        <v>312</v>
      </c>
      <c r="U29" s="18" t="s">
        <v>319</v>
      </c>
      <c r="V29" s="18" t="s">
        <v>314</v>
      </c>
      <c r="W29" s="18" t="s">
        <v>791</v>
      </c>
    </row>
    <row r="30" spans="1:26">
      <c r="A30" s="18" t="s">
        <v>669</v>
      </c>
      <c r="B30" s="18" t="s">
        <v>309</v>
      </c>
      <c r="C30" s="18" t="s">
        <v>88</v>
      </c>
      <c r="D30" s="18" t="s">
        <v>311</v>
      </c>
      <c r="E30" s="3">
        <v>179</v>
      </c>
      <c r="F30" s="3">
        <v>0</v>
      </c>
      <c r="G30" s="3">
        <v>138</v>
      </c>
      <c r="H30" s="3">
        <v>32</v>
      </c>
      <c r="I30" s="3">
        <v>9</v>
      </c>
      <c r="J30" s="3">
        <v>38</v>
      </c>
      <c r="K30" s="3">
        <v>59</v>
      </c>
      <c r="L30" s="3">
        <v>49</v>
      </c>
      <c r="M30" s="19">
        <f t="shared" si="0"/>
        <v>0</v>
      </c>
      <c r="N30" s="20">
        <f t="shared" si="11"/>
        <v>0.77094972067039103</v>
      </c>
      <c r="O30" s="20">
        <f t="shared" si="12"/>
        <v>0.1787709497206704</v>
      </c>
      <c r="P30" s="20">
        <f t="shared" si="13"/>
        <v>5.027932960893855E-2</v>
      </c>
      <c r="Q30" s="20">
        <f t="shared" si="14"/>
        <v>0.21229050279329609</v>
      </c>
      <c r="R30" s="20">
        <f t="shared" si="15"/>
        <v>0.32960893854748602</v>
      </c>
      <c r="S30" s="20">
        <f t="shared" si="16"/>
        <v>0.27374301675977653</v>
      </c>
      <c r="T30" s="18" t="s">
        <v>312</v>
      </c>
      <c r="U30" s="18" t="s">
        <v>316</v>
      </c>
      <c r="V30" s="18" t="s">
        <v>314</v>
      </c>
      <c r="W30" s="18" t="s">
        <v>791</v>
      </c>
    </row>
    <row r="31" spans="1:26">
      <c r="A31" s="18" t="s">
        <v>669</v>
      </c>
      <c r="B31" s="18" t="s">
        <v>309</v>
      </c>
      <c r="C31" s="18" t="s">
        <v>320</v>
      </c>
      <c r="D31" s="18" t="s">
        <v>311</v>
      </c>
      <c r="E31" s="3">
        <v>186</v>
      </c>
      <c r="F31" s="3">
        <v>2</v>
      </c>
      <c r="G31" s="3">
        <v>148</v>
      </c>
      <c r="H31" s="3">
        <v>31</v>
      </c>
      <c r="I31" s="3">
        <v>5</v>
      </c>
      <c r="J31" s="3">
        <v>30</v>
      </c>
      <c r="K31" s="3">
        <v>53</v>
      </c>
      <c r="L31" s="3">
        <v>66</v>
      </c>
      <c r="M31" s="19">
        <f>F31/E31</f>
        <v>1.0752688172043012E-2</v>
      </c>
      <c r="N31" s="20">
        <f t="shared" si="11"/>
        <v>0.79569892473118276</v>
      </c>
      <c r="O31" s="20">
        <f t="shared" si="12"/>
        <v>0.16666666666666666</v>
      </c>
      <c r="P31" s="20">
        <f t="shared" si="13"/>
        <v>2.6881720430107527E-2</v>
      </c>
      <c r="Q31" s="20">
        <f t="shared" si="14"/>
        <v>0.16129032258064516</v>
      </c>
      <c r="R31" s="20">
        <f t="shared" si="15"/>
        <v>0.28494623655913981</v>
      </c>
      <c r="S31" s="20">
        <f t="shared" si="16"/>
        <v>0.35483870967741937</v>
      </c>
      <c r="T31" s="18" t="s">
        <v>312</v>
      </c>
      <c r="U31" s="18" t="s">
        <v>321</v>
      </c>
      <c r="V31" s="18" t="s">
        <v>314</v>
      </c>
      <c r="W31" s="18" t="s">
        <v>791</v>
      </c>
    </row>
    <row r="32" spans="1:26">
      <c r="A32" s="17" t="s">
        <v>793</v>
      </c>
      <c r="B32" s="18"/>
      <c r="C32" s="18"/>
      <c r="D32" s="18"/>
      <c r="E32" s="3">
        <f t="shared" ref="E32:L32" si="17">SUM(E27:E31)</f>
        <v>2638</v>
      </c>
      <c r="F32" s="3">
        <f t="shared" si="17"/>
        <v>14</v>
      </c>
      <c r="G32" s="3">
        <f t="shared" si="17"/>
        <v>2119</v>
      </c>
      <c r="H32" s="3">
        <f t="shared" si="17"/>
        <v>448</v>
      </c>
      <c r="I32" s="3">
        <f t="shared" si="17"/>
        <v>57</v>
      </c>
      <c r="J32" s="3">
        <f t="shared" si="17"/>
        <v>400</v>
      </c>
      <c r="K32" s="3">
        <f t="shared" si="17"/>
        <v>891</v>
      </c>
      <c r="L32" s="3">
        <f t="shared" si="17"/>
        <v>843</v>
      </c>
      <c r="M32" s="19">
        <f>F32/E32</f>
        <v>5.3070507960576198E-3</v>
      </c>
      <c r="N32" s="20">
        <f t="shared" si="11"/>
        <v>0.80326004548900687</v>
      </c>
      <c r="O32" s="20">
        <f t="shared" si="12"/>
        <v>0.16982562547384383</v>
      </c>
      <c r="P32" s="20">
        <f t="shared" si="13"/>
        <v>2.1607278241091737E-2</v>
      </c>
      <c r="Q32" s="20">
        <f t="shared" si="14"/>
        <v>0.15163002274450341</v>
      </c>
      <c r="R32" s="20">
        <f t="shared" si="15"/>
        <v>0.33775587566338133</v>
      </c>
      <c r="S32" s="20">
        <f t="shared" si="16"/>
        <v>0.31956027293404093</v>
      </c>
      <c r="T32" s="18"/>
      <c r="U32" s="18"/>
      <c r="V32" s="18"/>
      <c r="W32" s="18"/>
      <c r="Y32" s="18"/>
      <c r="Z32" s="18"/>
    </row>
    <row r="33" spans="1:29" s="12" customFormat="1" ht="7.5" customHeight="1"/>
    <row r="34" spans="1:29">
      <c r="A34" s="2" t="s">
        <v>25</v>
      </c>
      <c r="B34" s="2" t="s">
        <v>309</v>
      </c>
      <c r="C34" s="2" t="s">
        <v>310</v>
      </c>
      <c r="D34" s="2" t="s">
        <v>311</v>
      </c>
      <c r="E34" s="3">
        <v>1558</v>
      </c>
      <c r="F34" s="3">
        <v>0</v>
      </c>
      <c r="G34" s="3">
        <v>1285</v>
      </c>
      <c r="H34" s="3">
        <v>257</v>
      </c>
      <c r="I34" s="3">
        <v>16</v>
      </c>
      <c r="J34" s="3">
        <v>220</v>
      </c>
      <c r="K34" s="3">
        <v>593</v>
      </c>
      <c r="L34" s="3">
        <v>432</v>
      </c>
      <c r="M34" s="6">
        <f t="shared" ref="M34:P38" si="18">F34/$E34</f>
        <v>0</v>
      </c>
      <c r="N34" s="6">
        <f t="shared" si="18"/>
        <v>0.82477535301668803</v>
      </c>
      <c r="O34" s="6">
        <f t="shared" si="18"/>
        <v>0.16495507060333761</v>
      </c>
      <c r="P34" s="6">
        <f t="shared" si="18"/>
        <v>1.0269576379974325E-2</v>
      </c>
      <c r="Q34" s="6">
        <f t="shared" ref="Q34:Q39" si="19">J34/E34</f>
        <v>0.14120667522464697</v>
      </c>
      <c r="R34" s="6">
        <f t="shared" ref="R34:R39" si="20">K34/E34</f>
        <v>0.38061617458279845</v>
      </c>
      <c r="S34" s="6">
        <f t="shared" ref="S34:S39" si="21">L34/E34</f>
        <v>0.2772785622593068</v>
      </c>
      <c r="T34" s="2" t="s">
        <v>312</v>
      </c>
      <c r="U34" s="2" t="s">
        <v>313</v>
      </c>
      <c r="V34" s="2" t="s">
        <v>314</v>
      </c>
      <c r="W34" s="2" t="s">
        <v>35</v>
      </c>
    </row>
    <row r="35" spans="1:29">
      <c r="A35" s="2" t="s">
        <v>25</v>
      </c>
      <c r="B35" s="2" t="s">
        <v>309</v>
      </c>
      <c r="C35" s="2" t="s">
        <v>315</v>
      </c>
      <c r="D35" s="2" t="s">
        <v>311</v>
      </c>
      <c r="E35" s="3">
        <v>132</v>
      </c>
      <c r="F35" s="3">
        <v>0</v>
      </c>
      <c r="G35" s="3">
        <v>99</v>
      </c>
      <c r="H35" s="3">
        <v>30</v>
      </c>
      <c r="I35" s="3">
        <v>3</v>
      </c>
      <c r="J35" s="3">
        <v>26</v>
      </c>
      <c r="K35" s="3">
        <v>47</v>
      </c>
      <c r="L35" s="3">
        <v>33</v>
      </c>
      <c r="M35" s="6">
        <f t="shared" si="18"/>
        <v>0</v>
      </c>
      <c r="N35" s="6">
        <f t="shared" si="18"/>
        <v>0.75</v>
      </c>
      <c r="O35" s="6">
        <f t="shared" si="18"/>
        <v>0.22727272727272727</v>
      </c>
      <c r="P35" s="6">
        <f t="shared" si="18"/>
        <v>2.2727272727272728E-2</v>
      </c>
      <c r="Q35" s="6">
        <f t="shared" si="19"/>
        <v>0.19696969696969696</v>
      </c>
      <c r="R35" s="6">
        <f t="shared" si="20"/>
        <v>0.35606060606060608</v>
      </c>
      <c r="S35" s="6">
        <f t="shared" si="21"/>
        <v>0.25</v>
      </c>
      <c r="T35" s="2" t="s">
        <v>312</v>
      </c>
      <c r="U35" s="2" t="s">
        <v>316</v>
      </c>
      <c r="V35" s="2" t="s">
        <v>314</v>
      </c>
      <c r="W35" s="2" t="s">
        <v>35</v>
      </c>
    </row>
    <row r="36" spans="1:29">
      <c r="A36" s="2" t="s">
        <v>25</v>
      </c>
      <c r="B36" s="2" t="s">
        <v>309</v>
      </c>
      <c r="C36" s="2" t="s">
        <v>201</v>
      </c>
      <c r="D36" s="2" t="s">
        <v>311</v>
      </c>
      <c r="E36" s="3">
        <v>462</v>
      </c>
      <c r="F36" s="3">
        <v>0</v>
      </c>
      <c r="G36" s="3">
        <v>391</v>
      </c>
      <c r="H36" s="3">
        <v>55</v>
      </c>
      <c r="I36" s="3">
        <v>16</v>
      </c>
      <c r="J36" s="3">
        <v>51</v>
      </c>
      <c r="K36" s="3">
        <v>122</v>
      </c>
      <c r="L36" s="3">
        <v>206</v>
      </c>
      <c r="M36" s="6">
        <f t="shared" si="18"/>
        <v>0</v>
      </c>
      <c r="N36" s="6">
        <f t="shared" si="18"/>
        <v>0.84632034632034636</v>
      </c>
      <c r="O36" s="6">
        <f t="shared" si="18"/>
        <v>0.11904761904761904</v>
      </c>
      <c r="P36" s="6">
        <f t="shared" si="18"/>
        <v>3.4632034632034632E-2</v>
      </c>
      <c r="Q36" s="6">
        <f t="shared" si="19"/>
        <v>0.11038961038961038</v>
      </c>
      <c r="R36" s="6">
        <f t="shared" si="20"/>
        <v>0.26406926406926406</v>
      </c>
      <c r="S36" s="6">
        <f t="shared" si="21"/>
        <v>0.44588744588744589</v>
      </c>
      <c r="T36" s="2" t="s">
        <v>312</v>
      </c>
      <c r="U36" s="2" t="s">
        <v>319</v>
      </c>
      <c r="V36" s="2" t="s">
        <v>314</v>
      </c>
      <c r="W36" s="2" t="s">
        <v>35</v>
      </c>
    </row>
    <row r="37" spans="1:29">
      <c r="A37" s="2" t="s">
        <v>25</v>
      </c>
      <c r="B37" s="2" t="s">
        <v>309</v>
      </c>
      <c r="C37" s="2" t="s">
        <v>88</v>
      </c>
      <c r="D37" s="2" t="s">
        <v>311</v>
      </c>
      <c r="E37" s="3">
        <v>269</v>
      </c>
      <c r="F37" s="3">
        <v>0</v>
      </c>
      <c r="G37" s="3">
        <v>221</v>
      </c>
      <c r="H37" s="3">
        <v>43</v>
      </c>
      <c r="I37" s="3">
        <v>5</v>
      </c>
      <c r="J37" s="3">
        <v>40</v>
      </c>
      <c r="K37" s="3">
        <v>102</v>
      </c>
      <c r="L37" s="3">
        <v>77</v>
      </c>
      <c r="M37" s="6">
        <f t="shared" si="18"/>
        <v>0</v>
      </c>
      <c r="N37" s="6">
        <f t="shared" si="18"/>
        <v>0.82156133828996281</v>
      </c>
      <c r="O37" s="6">
        <f t="shared" si="18"/>
        <v>0.15985130111524162</v>
      </c>
      <c r="P37" s="6">
        <f t="shared" si="18"/>
        <v>1.858736059479554E-2</v>
      </c>
      <c r="Q37" s="6">
        <f t="shared" si="19"/>
        <v>0.14869888475836432</v>
      </c>
      <c r="R37" s="6">
        <f t="shared" si="20"/>
        <v>0.379182156133829</v>
      </c>
      <c r="S37" s="6">
        <f t="shared" si="21"/>
        <v>0.28624535315985128</v>
      </c>
      <c r="T37" s="2" t="s">
        <v>312</v>
      </c>
      <c r="U37" s="2" t="s">
        <v>316</v>
      </c>
      <c r="V37" s="2" t="s">
        <v>314</v>
      </c>
      <c r="W37" s="2" t="s">
        <v>35</v>
      </c>
    </row>
    <row r="38" spans="1:29">
      <c r="A38" s="2" t="s">
        <v>25</v>
      </c>
      <c r="B38" s="2" t="s">
        <v>309</v>
      </c>
      <c r="C38" s="2" t="s">
        <v>320</v>
      </c>
      <c r="D38" s="2" t="s">
        <v>311</v>
      </c>
      <c r="E38" s="3">
        <v>192</v>
      </c>
      <c r="F38" s="3">
        <v>0</v>
      </c>
      <c r="G38" s="3">
        <v>153</v>
      </c>
      <c r="H38" s="3">
        <v>33</v>
      </c>
      <c r="I38" s="3">
        <v>6</v>
      </c>
      <c r="J38" s="3">
        <v>31</v>
      </c>
      <c r="K38" s="3">
        <v>58</v>
      </c>
      <c r="L38" s="3">
        <v>59</v>
      </c>
      <c r="M38" s="6">
        <f t="shared" si="18"/>
        <v>0</v>
      </c>
      <c r="N38" s="6">
        <f t="shared" si="18"/>
        <v>0.796875</v>
      </c>
      <c r="O38" s="6">
        <f t="shared" si="18"/>
        <v>0.171875</v>
      </c>
      <c r="P38" s="6">
        <f t="shared" si="18"/>
        <v>3.125E-2</v>
      </c>
      <c r="Q38" s="6">
        <f t="shared" si="19"/>
        <v>0.16145833333333334</v>
      </c>
      <c r="R38" s="6">
        <f t="shared" si="20"/>
        <v>0.30208333333333331</v>
      </c>
      <c r="S38" s="6">
        <f t="shared" si="21"/>
        <v>0.30729166666666669</v>
      </c>
      <c r="T38" s="2" t="s">
        <v>312</v>
      </c>
      <c r="U38" s="2" t="s">
        <v>321</v>
      </c>
      <c r="V38" s="2" t="s">
        <v>314</v>
      </c>
      <c r="W38" s="2" t="s">
        <v>35</v>
      </c>
    </row>
    <row r="39" spans="1:29">
      <c r="A39" s="17" t="s">
        <v>924</v>
      </c>
      <c r="B39" s="18"/>
      <c r="C39" s="18"/>
      <c r="D39" s="18"/>
      <c r="E39" s="3">
        <f>SUM(E34:E38)</f>
        <v>2613</v>
      </c>
      <c r="F39" s="3">
        <f t="shared" ref="F39:K39" si="22">SUM(F34:F38)</f>
        <v>0</v>
      </c>
      <c r="G39" s="3">
        <f t="shared" si="22"/>
        <v>2149</v>
      </c>
      <c r="H39" s="3">
        <f t="shared" si="22"/>
        <v>418</v>
      </c>
      <c r="I39" s="3">
        <f t="shared" si="22"/>
        <v>46</v>
      </c>
      <c r="J39" s="3">
        <f t="shared" si="22"/>
        <v>368</v>
      </c>
      <c r="K39" s="3">
        <f t="shared" si="22"/>
        <v>922</v>
      </c>
      <c r="L39" s="3">
        <f>SUM(L33:L37)</f>
        <v>748</v>
      </c>
      <c r="M39" s="19">
        <f>F39/E39</f>
        <v>0</v>
      </c>
      <c r="N39" s="20">
        <f>G39/E39</f>
        <v>0.82242632988901643</v>
      </c>
      <c r="O39" s="20">
        <f>H39/E39</f>
        <v>0.15996938384998086</v>
      </c>
      <c r="P39" s="20">
        <f>I39/E39</f>
        <v>1.7604286261002678E-2</v>
      </c>
      <c r="Q39" s="20">
        <f t="shared" si="19"/>
        <v>0.14083429008802142</v>
      </c>
      <c r="R39" s="20">
        <f t="shared" si="20"/>
        <v>0.35285112897053195</v>
      </c>
      <c r="S39" s="20">
        <f t="shared" si="21"/>
        <v>0.28626100267891313</v>
      </c>
      <c r="T39" s="18"/>
      <c r="U39" s="18"/>
      <c r="V39" s="18"/>
      <c r="W39" s="18"/>
      <c r="Y39" s="18"/>
      <c r="Z39" s="18"/>
    </row>
    <row r="40" spans="1:29" s="12" customFormat="1" ht="9" customHeight="1"/>
    <row r="41" spans="1:29" s="38" customFormat="1">
      <c r="A41" s="39" t="s">
        <v>928</v>
      </c>
      <c r="B41" s="39" t="s">
        <v>309</v>
      </c>
      <c r="C41" s="39" t="s">
        <v>310</v>
      </c>
      <c r="D41" s="39" t="s">
        <v>311</v>
      </c>
      <c r="E41" s="40">
        <v>1527</v>
      </c>
      <c r="F41" s="40">
        <v>3</v>
      </c>
      <c r="G41" s="40">
        <v>1197</v>
      </c>
      <c r="H41" s="40">
        <v>314</v>
      </c>
      <c r="I41" s="40">
        <v>13</v>
      </c>
      <c r="J41" s="40">
        <v>276</v>
      </c>
      <c r="K41" s="40">
        <v>585</v>
      </c>
      <c r="L41" s="40">
        <v>402</v>
      </c>
      <c r="M41" s="19">
        <f t="shared" ref="M41:M46" si="23">F41/E41</f>
        <v>1.9646365422396855E-3</v>
      </c>
      <c r="N41" s="20">
        <f t="shared" ref="N41:N46" si="24">G41/E41</f>
        <v>0.78388998035363455</v>
      </c>
      <c r="O41" s="20">
        <f t="shared" ref="O41:O46" si="25">H41/E41</f>
        <v>0.20563195808775375</v>
      </c>
      <c r="P41" s="20">
        <f t="shared" ref="P41:P46" si="26">I41/E41</f>
        <v>8.5134250163719713E-3</v>
      </c>
      <c r="Q41" s="20">
        <f t="shared" ref="Q41:Q46" si="27">J41/E41</f>
        <v>0.18074656188605109</v>
      </c>
      <c r="R41" s="20">
        <f t="shared" ref="R41:R46" si="28">K41/E41</f>
        <v>0.38310412573673869</v>
      </c>
      <c r="S41" s="20">
        <f t="shared" ref="S41:S46" si="29">L41/E41</f>
        <v>0.26326129666011788</v>
      </c>
      <c r="T41" s="39"/>
      <c r="U41" s="39" t="s">
        <v>313</v>
      </c>
      <c r="V41" s="39" t="s">
        <v>314</v>
      </c>
      <c r="W41" s="39"/>
      <c r="X41" s="39"/>
      <c r="Y41" s="39"/>
      <c r="Z41" s="39"/>
      <c r="AC41" s="39"/>
    </row>
    <row r="42" spans="1:29" s="38" customFormat="1">
      <c r="A42" s="39" t="s">
        <v>928</v>
      </c>
      <c r="B42" s="39" t="s">
        <v>309</v>
      </c>
      <c r="C42" s="39" t="s">
        <v>315</v>
      </c>
      <c r="D42" s="39" t="s">
        <v>311</v>
      </c>
      <c r="E42" s="40">
        <v>46</v>
      </c>
      <c r="F42" s="40">
        <v>0</v>
      </c>
      <c r="G42" s="40">
        <v>35</v>
      </c>
      <c r="H42" s="40">
        <v>10</v>
      </c>
      <c r="I42" s="40">
        <v>1</v>
      </c>
      <c r="J42" s="40">
        <v>10</v>
      </c>
      <c r="K42" s="40">
        <v>15</v>
      </c>
      <c r="L42" s="40">
        <v>8</v>
      </c>
      <c r="M42" s="19">
        <f t="shared" si="23"/>
        <v>0</v>
      </c>
      <c r="N42" s="20">
        <f t="shared" si="24"/>
        <v>0.76086956521739135</v>
      </c>
      <c r="O42" s="20">
        <f t="shared" si="25"/>
        <v>0.21739130434782608</v>
      </c>
      <c r="P42" s="20">
        <f t="shared" si="26"/>
        <v>2.1739130434782608E-2</v>
      </c>
      <c r="Q42" s="20">
        <f t="shared" si="27"/>
        <v>0.21739130434782608</v>
      </c>
      <c r="R42" s="20">
        <f t="shared" si="28"/>
        <v>0.32608695652173914</v>
      </c>
      <c r="S42" s="20">
        <f t="shared" si="29"/>
        <v>0.17391304347826086</v>
      </c>
      <c r="T42" s="39"/>
      <c r="U42" s="39" t="s">
        <v>316</v>
      </c>
      <c r="V42" s="39" t="s">
        <v>314</v>
      </c>
      <c r="W42" s="39"/>
      <c r="X42" s="39"/>
      <c r="Y42" s="39"/>
      <c r="Z42" s="39"/>
      <c r="AC42" s="39"/>
    </row>
    <row r="43" spans="1:29" s="38" customFormat="1">
      <c r="A43" s="39" t="s">
        <v>928</v>
      </c>
      <c r="B43" s="39" t="s">
        <v>309</v>
      </c>
      <c r="C43" s="39" t="s">
        <v>201</v>
      </c>
      <c r="D43" s="39" t="s">
        <v>311</v>
      </c>
      <c r="E43" s="40">
        <v>478</v>
      </c>
      <c r="F43" s="40">
        <v>0</v>
      </c>
      <c r="G43" s="40">
        <v>391</v>
      </c>
      <c r="H43" s="40">
        <v>71</v>
      </c>
      <c r="I43" s="40">
        <v>16</v>
      </c>
      <c r="J43" s="40">
        <v>64</v>
      </c>
      <c r="K43" s="40">
        <v>125</v>
      </c>
      <c r="L43" s="40">
        <v>203</v>
      </c>
      <c r="M43" s="19">
        <f t="shared" si="23"/>
        <v>0</v>
      </c>
      <c r="N43" s="20">
        <f t="shared" si="24"/>
        <v>0.81799163179916323</v>
      </c>
      <c r="O43" s="20">
        <f t="shared" si="25"/>
        <v>0.14853556485355648</v>
      </c>
      <c r="P43" s="20">
        <f t="shared" si="26"/>
        <v>3.3472803347280332E-2</v>
      </c>
      <c r="Q43" s="20">
        <f t="shared" si="27"/>
        <v>0.13389121338912133</v>
      </c>
      <c r="R43" s="20">
        <f t="shared" si="28"/>
        <v>0.2615062761506276</v>
      </c>
      <c r="S43" s="20">
        <f t="shared" si="29"/>
        <v>0.42468619246861927</v>
      </c>
      <c r="T43" s="39"/>
      <c r="U43" s="39" t="s">
        <v>319</v>
      </c>
      <c r="V43" s="39" t="s">
        <v>314</v>
      </c>
      <c r="W43" s="39"/>
      <c r="X43" s="39"/>
      <c r="Y43" s="39"/>
      <c r="Z43" s="39"/>
      <c r="AC43" s="39"/>
    </row>
    <row r="44" spans="1:29" s="38" customFormat="1">
      <c r="A44" s="39" t="s">
        <v>928</v>
      </c>
      <c r="B44" s="39" t="s">
        <v>309</v>
      </c>
      <c r="C44" s="39" t="s">
        <v>88</v>
      </c>
      <c r="D44" s="39" t="s">
        <v>311</v>
      </c>
      <c r="E44" s="40">
        <v>327</v>
      </c>
      <c r="F44" s="40">
        <v>0</v>
      </c>
      <c r="G44" s="40">
        <v>256</v>
      </c>
      <c r="H44" s="40">
        <v>64</v>
      </c>
      <c r="I44" s="40">
        <v>7</v>
      </c>
      <c r="J44" s="40">
        <v>59</v>
      </c>
      <c r="K44" s="40">
        <v>101</v>
      </c>
      <c r="L44" s="40">
        <v>94</v>
      </c>
      <c r="M44" s="19">
        <f t="shared" si="23"/>
        <v>0</v>
      </c>
      <c r="N44" s="20">
        <f t="shared" si="24"/>
        <v>0.78287461773700306</v>
      </c>
      <c r="O44" s="20">
        <f t="shared" si="25"/>
        <v>0.19571865443425077</v>
      </c>
      <c r="P44" s="20">
        <f t="shared" si="26"/>
        <v>2.1406727828746176E-2</v>
      </c>
      <c r="Q44" s="20">
        <f t="shared" si="27"/>
        <v>0.18042813455657492</v>
      </c>
      <c r="R44" s="20">
        <f t="shared" si="28"/>
        <v>0.30886850152905199</v>
      </c>
      <c r="S44" s="20">
        <f t="shared" si="29"/>
        <v>0.28746177370030579</v>
      </c>
      <c r="T44" s="39"/>
      <c r="U44" s="39" t="s">
        <v>316</v>
      </c>
      <c r="V44" s="39" t="s">
        <v>314</v>
      </c>
      <c r="W44" s="39"/>
      <c r="X44" s="39"/>
      <c r="Y44" s="39"/>
      <c r="Z44" s="39"/>
      <c r="AC44" s="39"/>
    </row>
    <row r="45" spans="1:29" s="38" customFormat="1">
      <c r="A45" s="39" t="s">
        <v>928</v>
      </c>
      <c r="B45" s="39" t="s">
        <v>309</v>
      </c>
      <c r="C45" s="39" t="s">
        <v>320</v>
      </c>
      <c r="D45" s="39" t="s">
        <v>311</v>
      </c>
      <c r="E45" s="40">
        <v>193</v>
      </c>
      <c r="F45" s="40">
        <v>0</v>
      </c>
      <c r="G45" s="40">
        <v>158</v>
      </c>
      <c r="H45" s="40">
        <v>32</v>
      </c>
      <c r="I45" s="40">
        <v>3</v>
      </c>
      <c r="J45" s="40">
        <v>30</v>
      </c>
      <c r="K45" s="40">
        <v>67</v>
      </c>
      <c r="L45" s="40">
        <v>45</v>
      </c>
      <c r="M45" s="19">
        <f t="shared" si="23"/>
        <v>0</v>
      </c>
      <c r="N45" s="20">
        <f t="shared" si="24"/>
        <v>0.81865284974093266</v>
      </c>
      <c r="O45" s="20">
        <f t="shared" si="25"/>
        <v>0.16580310880829016</v>
      </c>
      <c r="P45" s="20">
        <f t="shared" si="26"/>
        <v>1.5544041450777202E-2</v>
      </c>
      <c r="Q45" s="20">
        <f t="shared" si="27"/>
        <v>0.15544041450777202</v>
      </c>
      <c r="R45" s="20">
        <f t="shared" si="28"/>
        <v>0.34715025906735753</v>
      </c>
      <c r="S45" s="20">
        <f t="shared" si="29"/>
        <v>0.23316062176165803</v>
      </c>
      <c r="T45" s="39"/>
      <c r="U45" s="39" t="s">
        <v>321</v>
      </c>
      <c r="V45" s="39" t="s">
        <v>314</v>
      </c>
      <c r="W45" s="39"/>
      <c r="X45" s="39"/>
      <c r="Y45" s="39"/>
      <c r="Z45" s="39"/>
      <c r="AC45" s="39"/>
    </row>
    <row r="46" spans="1:29">
      <c r="A46" s="41" t="s">
        <v>1077</v>
      </c>
      <c r="E46" s="40">
        <f>SUM(E41:E45)</f>
        <v>2571</v>
      </c>
      <c r="F46" s="40">
        <f t="shared" ref="F46:K46" si="30">SUM(F41:F45)</f>
        <v>3</v>
      </c>
      <c r="G46" s="40">
        <f t="shared" si="30"/>
        <v>2037</v>
      </c>
      <c r="H46" s="40">
        <f t="shared" si="30"/>
        <v>491</v>
      </c>
      <c r="I46" s="40">
        <f t="shared" si="30"/>
        <v>40</v>
      </c>
      <c r="J46" s="40">
        <f t="shared" si="30"/>
        <v>439</v>
      </c>
      <c r="K46" s="40">
        <f t="shared" si="30"/>
        <v>893</v>
      </c>
      <c r="L46" s="40">
        <f>SUM(L40:L44)</f>
        <v>707</v>
      </c>
      <c r="M46" s="19">
        <f t="shared" si="23"/>
        <v>1.1668611435239206E-3</v>
      </c>
      <c r="N46" s="20">
        <f t="shared" si="24"/>
        <v>0.79229871645274208</v>
      </c>
      <c r="O46" s="20">
        <f t="shared" si="25"/>
        <v>0.190976273823415</v>
      </c>
      <c r="P46" s="20">
        <f t="shared" si="26"/>
        <v>1.5558148580318941E-2</v>
      </c>
      <c r="Q46" s="20">
        <f t="shared" si="27"/>
        <v>0.1707506806690004</v>
      </c>
      <c r="R46" s="20">
        <f t="shared" si="28"/>
        <v>0.34733566705562036</v>
      </c>
      <c r="S46" s="20">
        <f t="shared" si="29"/>
        <v>0.27499027615713728</v>
      </c>
    </row>
    <row r="47" spans="1:29" s="12" customFormat="1" ht="9" customHeight="1"/>
    <row r="48" spans="1:29" s="38" customFormat="1">
      <c r="A48" s="39" t="s">
        <v>1090</v>
      </c>
      <c r="B48" s="39" t="s">
        <v>309</v>
      </c>
      <c r="C48" s="39" t="s">
        <v>310</v>
      </c>
      <c r="D48" s="39" t="s">
        <v>311</v>
      </c>
      <c r="E48" s="40">
        <v>1532</v>
      </c>
      <c r="F48" s="40">
        <v>2</v>
      </c>
      <c r="G48" s="40">
        <v>1244</v>
      </c>
      <c r="H48" s="40">
        <v>278</v>
      </c>
      <c r="I48" s="40">
        <v>8</v>
      </c>
      <c r="J48" s="40">
        <v>242</v>
      </c>
      <c r="K48" s="40">
        <v>615</v>
      </c>
      <c r="L48" s="40">
        <v>385</v>
      </c>
      <c r="M48" s="40">
        <v>0</v>
      </c>
      <c r="N48" s="40">
        <v>0</v>
      </c>
      <c r="O48" s="40">
        <v>0</v>
      </c>
      <c r="P48" s="39" t="s">
        <v>1290</v>
      </c>
      <c r="Q48" s="39" t="s">
        <v>1291</v>
      </c>
      <c r="R48" s="39" t="s">
        <v>114</v>
      </c>
      <c r="S48" s="39" t="s">
        <v>1028</v>
      </c>
      <c r="T48" s="39" t="s">
        <v>1292</v>
      </c>
      <c r="U48" s="39" t="s">
        <v>124</v>
      </c>
      <c r="V48" s="39" t="s">
        <v>1028</v>
      </c>
      <c r="W48" s="39" t="s">
        <v>29</v>
      </c>
      <c r="X48" s="39" t="s">
        <v>29</v>
      </c>
      <c r="Y48" s="39" t="s">
        <v>1028</v>
      </c>
      <c r="Z48" s="39" t="s">
        <v>312</v>
      </c>
      <c r="AA48" s="39" t="s">
        <v>313</v>
      </c>
      <c r="AB48" s="39" t="s">
        <v>314</v>
      </c>
      <c r="AC48" s="39" t="s">
        <v>1096</v>
      </c>
    </row>
    <row r="49" spans="1:29" s="38" customFormat="1">
      <c r="A49" s="39" t="s">
        <v>1090</v>
      </c>
      <c r="B49" s="39" t="s">
        <v>309</v>
      </c>
      <c r="C49" s="39" t="s">
        <v>315</v>
      </c>
      <c r="D49" s="39" t="s">
        <v>311</v>
      </c>
      <c r="E49" s="40">
        <v>18</v>
      </c>
      <c r="F49" s="40">
        <v>0</v>
      </c>
      <c r="G49" s="40">
        <v>15</v>
      </c>
      <c r="H49" s="40">
        <v>3</v>
      </c>
      <c r="I49" s="40">
        <v>0</v>
      </c>
      <c r="J49" s="40">
        <v>2</v>
      </c>
      <c r="K49" s="40">
        <v>7</v>
      </c>
      <c r="L49" s="40">
        <v>5</v>
      </c>
      <c r="M49" s="40">
        <v>0</v>
      </c>
      <c r="N49" s="40">
        <v>0</v>
      </c>
      <c r="O49" s="40">
        <v>0</v>
      </c>
      <c r="P49" s="39" t="s">
        <v>29</v>
      </c>
      <c r="Q49" s="39" t="s">
        <v>932</v>
      </c>
      <c r="R49" s="39" t="s">
        <v>189</v>
      </c>
      <c r="S49" s="39" t="s">
        <v>29</v>
      </c>
      <c r="T49" s="39" t="s">
        <v>931</v>
      </c>
      <c r="U49" s="39" t="s">
        <v>298</v>
      </c>
      <c r="V49" s="39" t="s">
        <v>29</v>
      </c>
      <c r="W49" s="39" t="s">
        <v>29</v>
      </c>
      <c r="X49" s="39" t="s">
        <v>29</v>
      </c>
      <c r="Y49" s="39" t="s">
        <v>29</v>
      </c>
      <c r="Z49" s="39" t="s">
        <v>312</v>
      </c>
      <c r="AA49" s="39" t="s">
        <v>316</v>
      </c>
      <c r="AB49" s="39" t="s">
        <v>314</v>
      </c>
      <c r="AC49" s="39" t="s">
        <v>1096</v>
      </c>
    </row>
    <row r="50" spans="1:29" s="38" customFormat="1">
      <c r="A50" s="39" t="s">
        <v>1090</v>
      </c>
      <c r="B50" s="39" t="s">
        <v>309</v>
      </c>
      <c r="C50" s="39" t="s">
        <v>201</v>
      </c>
      <c r="D50" s="39" t="s">
        <v>311</v>
      </c>
      <c r="E50" s="40">
        <v>486</v>
      </c>
      <c r="F50" s="40">
        <v>0</v>
      </c>
      <c r="G50" s="40">
        <v>416</v>
      </c>
      <c r="H50" s="40">
        <v>58</v>
      </c>
      <c r="I50" s="40">
        <v>12</v>
      </c>
      <c r="J50" s="40">
        <v>59</v>
      </c>
      <c r="K50" s="40">
        <v>124</v>
      </c>
      <c r="L50" s="40">
        <v>217</v>
      </c>
      <c r="M50" s="40">
        <v>0</v>
      </c>
      <c r="N50" s="40">
        <v>0</v>
      </c>
      <c r="O50" s="40">
        <v>0</v>
      </c>
      <c r="P50" s="39" t="s">
        <v>29</v>
      </c>
      <c r="Q50" s="39" t="s">
        <v>1293</v>
      </c>
      <c r="R50" s="39" t="s">
        <v>59</v>
      </c>
      <c r="S50" s="39" t="s">
        <v>1288</v>
      </c>
      <c r="T50" s="39" t="s">
        <v>1294</v>
      </c>
      <c r="U50" s="39" t="s">
        <v>318</v>
      </c>
      <c r="V50" s="39" t="s">
        <v>1288</v>
      </c>
      <c r="W50" s="39" t="s">
        <v>29</v>
      </c>
      <c r="X50" s="39" t="s">
        <v>29</v>
      </c>
      <c r="Y50" s="39" t="s">
        <v>1288</v>
      </c>
      <c r="Z50" s="39" t="s">
        <v>312</v>
      </c>
      <c r="AA50" s="39" t="s">
        <v>319</v>
      </c>
      <c r="AB50" s="39" t="s">
        <v>314</v>
      </c>
      <c r="AC50" s="39" t="s">
        <v>1096</v>
      </c>
    </row>
    <row r="51" spans="1:29" s="38" customFormat="1">
      <c r="A51" s="39" t="s">
        <v>1090</v>
      </c>
      <c r="B51" s="39" t="s">
        <v>309</v>
      </c>
      <c r="C51" s="39" t="s">
        <v>88</v>
      </c>
      <c r="D51" s="39" t="s">
        <v>311</v>
      </c>
      <c r="E51" s="40">
        <v>329</v>
      </c>
      <c r="F51" s="40">
        <v>0</v>
      </c>
      <c r="G51" s="40">
        <v>264</v>
      </c>
      <c r="H51" s="40">
        <v>59</v>
      </c>
      <c r="I51" s="40">
        <v>6</v>
      </c>
      <c r="J51" s="40">
        <v>50</v>
      </c>
      <c r="K51" s="40">
        <v>116</v>
      </c>
      <c r="L51" s="40">
        <v>89</v>
      </c>
      <c r="M51" s="40">
        <v>0</v>
      </c>
      <c r="N51" s="40">
        <v>0</v>
      </c>
      <c r="O51" s="40">
        <v>0</v>
      </c>
      <c r="P51" s="39" t="s">
        <v>29</v>
      </c>
      <c r="Q51" s="39" t="s">
        <v>1295</v>
      </c>
      <c r="R51" s="39" t="s">
        <v>114</v>
      </c>
      <c r="S51" s="39" t="s">
        <v>1022</v>
      </c>
      <c r="T51" s="39" t="s">
        <v>1296</v>
      </c>
      <c r="U51" s="39" t="s">
        <v>247</v>
      </c>
      <c r="V51" s="39" t="s">
        <v>1022</v>
      </c>
      <c r="W51" s="39" t="s">
        <v>29</v>
      </c>
      <c r="X51" s="39" t="s">
        <v>29</v>
      </c>
      <c r="Y51" s="39" t="s">
        <v>1022</v>
      </c>
      <c r="Z51" s="39" t="s">
        <v>312</v>
      </c>
      <c r="AA51" s="39" t="s">
        <v>316</v>
      </c>
      <c r="AB51" s="39" t="s">
        <v>314</v>
      </c>
      <c r="AC51" s="39" t="s">
        <v>1096</v>
      </c>
    </row>
    <row r="52" spans="1:29" s="38" customFormat="1">
      <c r="A52" s="39" t="s">
        <v>1090</v>
      </c>
      <c r="B52" s="39" t="s">
        <v>309</v>
      </c>
      <c r="C52" s="39" t="s">
        <v>320</v>
      </c>
      <c r="D52" s="39" t="s">
        <v>311</v>
      </c>
      <c r="E52" s="40">
        <v>200</v>
      </c>
      <c r="F52" s="40">
        <v>1</v>
      </c>
      <c r="G52" s="40">
        <v>149</v>
      </c>
      <c r="H52" s="40">
        <v>47</v>
      </c>
      <c r="I52" s="40">
        <v>3</v>
      </c>
      <c r="J52" s="40">
        <v>46</v>
      </c>
      <c r="K52" s="40">
        <v>71</v>
      </c>
      <c r="L52" s="40">
        <v>51</v>
      </c>
      <c r="M52" s="40">
        <v>0</v>
      </c>
      <c r="N52" s="40">
        <v>0</v>
      </c>
      <c r="O52" s="40">
        <v>0</v>
      </c>
      <c r="P52" s="39" t="s">
        <v>988</v>
      </c>
      <c r="Q52" s="39" t="s">
        <v>1297</v>
      </c>
      <c r="R52" s="39" t="s">
        <v>151</v>
      </c>
      <c r="S52" s="39" t="s">
        <v>1298</v>
      </c>
      <c r="T52" s="39" t="s">
        <v>170</v>
      </c>
      <c r="U52" s="39" t="s">
        <v>241</v>
      </c>
      <c r="V52" s="39" t="s">
        <v>1298</v>
      </c>
      <c r="W52" s="39" t="s">
        <v>29</v>
      </c>
      <c r="X52" s="39" t="s">
        <v>29</v>
      </c>
      <c r="Y52" s="39" t="s">
        <v>1298</v>
      </c>
      <c r="Z52" s="39" t="s">
        <v>312</v>
      </c>
      <c r="AA52" s="39" t="s">
        <v>321</v>
      </c>
      <c r="AB52" s="39" t="s">
        <v>314</v>
      </c>
      <c r="AC52" s="39" t="s">
        <v>1096</v>
      </c>
    </row>
    <row r="53" spans="1:29" s="38" customFormat="1">
      <c r="A53" s="41" t="s">
        <v>1086</v>
      </c>
      <c r="E53" s="40">
        <f>SUM(E48:E52)</f>
        <v>2565</v>
      </c>
      <c r="F53" s="40">
        <f t="shared" ref="F53:K53" si="31">SUM(F48:F52)</f>
        <v>3</v>
      </c>
      <c r="G53" s="40">
        <f t="shared" si="31"/>
        <v>2088</v>
      </c>
      <c r="H53" s="40">
        <f t="shared" si="31"/>
        <v>445</v>
      </c>
      <c r="I53" s="40">
        <f t="shared" si="31"/>
        <v>29</v>
      </c>
      <c r="J53" s="40">
        <f t="shared" si="31"/>
        <v>399</v>
      </c>
      <c r="K53" s="40">
        <f t="shared" si="31"/>
        <v>933</v>
      </c>
      <c r="L53" s="40">
        <f>SUM(L47:L51)</f>
        <v>696</v>
      </c>
      <c r="M53" s="19">
        <f t="shared" ref="M48:M53" si="32">F53/E53</f>
        <v>1.1695906432748538E-3</v>
      </c>
      <c r="N53" s="20">
        <f t="shared" ref="N48:N53" si="33">G53/E53</f>
        <v>0.81403508771929822</v>
      </c>
      <c r="O53" s="20">
        <f t="shared" ref="O48:O53" si="34">H53/E53</f>
        <v>0.17348927875243664</v>
      </c>
      <c r="P53" s="20">
        <f t="shared" ref="P48:P53" si="35">I53/E53</f>
        <v>1.1306042884990253E-2</v>
      </c>
      <c r="Q53" s="20">
        <f t="shared" ref="Q48:Q53" si="36">J53/E53</f>
        <v>0.15555555555555556</v>
      </c>
      <c r="R53" s="20">
        <f t="shared" ref="R48:R53" si="37">K53/E53</f>
        <v>0.36374269005847953</v>
      </c>
      <c r="S53" s="20">
        <f t="shared" ref="S48:S53" si="38">L53/E53</f>
        <v>0.27134502923976606</v>
      </c>
    </row>
    <row r="54" spans="1:29" s="38" customFormat="1"/>
    <row r="55" spans="1:29">
      <c r="E55" t="s">
        <v>794</v>
      </c>
      <c r="F55" t="s">
        <v>795</v>
      </c>
      <c r="G55" t="s">
        <v>796</v>
      </c>
      <c r="N55" s="46" t="s">
        <v>797</v>
      </c>
      <c r="O55" s="46"/>
      <c r="P55" s="46"/>
      <c r="Q55" s="46" t="s">
        <v>798</v>
      </c>
      <c r="R55" s="46"/>
      <c r="S55" s="46"/>
    </row>
    <row r="56" spans="1:29">
      <c r="D56" t="s">
        <v>799</v>
      </c>
      <c r="E56" s="21">
        <f>N53</f>
        <v>0.81403508771929822</v>
      </c>
      <c r="F56" s="21">
        <f t="shared" ref="F56:G56" si="39">O53</f>
        <v>0.17348927875243664</v>
      </c>
      <c r="G56" s="21">
        <f t="shared" si="39"/>
        <v>1.1306042884990253E-2</v>
      </c>
      <c r="I56" s="38" t="s">
        <v>1082</v>
      </c>
      <c r="J56" s="21">
        <f>F56</f>
        <v>0.17348927875243664</v>
      </c>
      <c r="N56" t="s">
        <v>794</v>
      </c>
      <c r="O56" t="s">
        <v>795</v>
      </c>
      <c r="P56" t="s">
        <v>796</v>
      </c>
      <c r="Q56" t="s">
        <v>794</v>
      </c>
      <c r="R56" t="s">
        <v>795</v>
      </c>
      <c r="S56" t="s">
        <v>796</v>
      </c>
    </row>
    <row r="57" spans="1:29">
      <c r="D57" t="s">
        <v>800</v>
      </c>
      <c r="E57" s="21">
        <f>O53</f>
        <v>0.17348927875243664</v>
      </c>
      <c r="F57" s="21">
        <f>R46</f>
        <v>0.34733566705562036</v>
      </c>
      <c r="G57" s="21">
        <f>S46</f>
        <v>0.27499027615713728</v>
      </c>
      <c r="I57" s="38" t="s">
        <v>1083</v>
      </c>
      <c r="J57" s="21">
        <f>F57</f>
        <v>0.34733566705562036</v>
      </c>
      <c r="M57">
        <v>2019</v>
      </c>
      <c r="N57" s="20">
        <f t="shared" ref="N57:S57" si="40">N6</f>
        <v>0.7458859548411787</v>
      </c>
      <c r="O57" s="20">
        <f t="shared" si="40"/>
        <v>0.21775736701109835</v>
      </c>
      <c r="P57" s="20">
        <f t="shared" si="40"/>
        <v>2.9850746268656716E-2</v>
      </c>
      <c r="Q57" s="20">
        <f t="shared" si="40"/>
        <v>0.19823957137389972</v>
      </c>
      <c r="R57" s="20">
        <f t="shared" si="40"/>
        <v>0.32682740145426714</v>
      </c>
      <c r="S57" s="20">
        <f t="shared" si="40"/>
        <v>0.28817451205510908</v>
      </c>
    </row>
    <row r="58" spans="1:29">
      <c r="I58" s="38" t="s">
        <v>1084</v>
      </c>
      <c r="J58" s="21">
        <f>1-J57-J56</f>
        <v>0.47917505419194301</v>
      </c>
      <c r="M58">
        <v>2020</v>
      </c>
      <c r="N58" s="20">
        <f t="shared" ref="N58:S58" si="41">N12</f>
        <v>0.76619828259172518</v>
      </c>
      <c r="O58" s="20">
        <f t="shared" si="41"/>
        <v>0.19789227166276346</v>
      </c>
      <c r="P58" s="20">
        <f t="shared" si="41"/>
        <v>2.849336455893833E-2</v>
      </c>
      <c r="Q58" s="20">
        <f t="shared" si="41"/>
        <v>0.18071818891491023</v>
      </c>
      <c r="R58" s="20">
        <f t="shared" si="41"/>
        <v>0.34465261514441842</v>
      </c>
      <c r="S58" s="20">
        <f t="shared" si="41"/>
        <v>0.30327868852459017</v>
      </c>
    </row>
    <row r="59" spans="1:29">
      <c r="M59">
        <v>2021</v>
      </c>
      <c r="N59" s="20">
        <f t="shared" ref="N59:S59" si="42">N18</f>
        <v>0.78487712665406428</v>
      </c>
      <c r="O59" s="20">
        <f t="shared" si="42"/>
        <v>0.18979206049149339</v>
      </c>
      <c r="P59" s="20">
        <f t="shared" si="42"/>
        <v>1.9281663516068054E-2</v>
      </c>
      <c r="Q59" s="20">
        <f t="shared" si="42"/>
        <v>0.16483931947069944</v>
      </c>
      <c r="R59" s="20">
        <f t="shared" si="42"/>
        <v>0.33724007561436675</v>
      </c>
      <c r="S59" s="20">
        <f t="shared" si="42"/>
        <v>0.30926275992438562</v>
      </c>
    </row>
    <row r="60" spans="1:29">
      <c r="M60">
        <v>2022</v>
      </c>
      <c r="N60" s="20">
        <f t="shared" ref="N60:S60" si="43">N25</f>
        <v>0.817244611059044</v>
      </c>
      <c r="O60" s="20">
        <f t="shared" si="43"/>
        <v>0.15745079662605435</v>
      </c>
      <c r="P60" s="20">
        <f t="shared" si="43"/>
        <v>2.4367385192127462E-2</v>
      </c>
      <c r="Q60" s="20">
        <f t="shared" si="43"/>
        <v>0.14901593252108716</v>
      </c>
      <c r="R60" s="20">
        <f t="shared" si="43"/>
        <v>0.32521087160262419</v>
      </c>
      <c r="S60" s="20">
        <f t="shared" si="43"/>
        <v>0.34489222118088098</v>
      </c>
    </row>
    <row r="61" spans="1:29">
      <c r="M61">
        <v>2023</v>
      </c>
      <c r="N61" s="20">
        <f t="shared" ref="N61:S61" si="44">N32</f>
        <v>0.80326004548900687</v>
      </c>
      <c r="O61" s="20">
        <f t="shared" si="44"/>
        <v>0.16982562547384383</v>
      </c>
      <c r="P61" s="20">
        <f t="shared" si="44"/>
        <v>2.1607278241091737E-2</v>
      </c>
      <c r="Q61" s="20">
        <f t="shared" si="44"/>
        <v>0.15163002274450341</v>
      </c>
      <c r="R61" s="20">
        <f t="shared" si="44"/>
        <v>0.33775587566338133</v>
      </c>
      <c r="S61" s="20">
        <f t="shared" si="44"/>
        <v>0.31956027293404093</v>
      </c>
    </row>
    <row r="62" spans="1:29">
      <c r="M62">
        <v>2024</v>
      </c>
      <c r="N62" s="21">
        <f t="shared" ref="N62:S62" si="45">N39</f>
        <v>0.82242632988901643</v>
      </c>
      <c r="O62" s="21">
        <f t="shared" si="45"/>
        <v>0.15996938384998086</v>
      </c>
      <c r="P62" s="21">
        <f t="shared" si="45"/>
        <v>1.7604286261002678E-2</v>
      </c>
      <c r="Q62" s="21">
        <f t="shared" si="45"/>
        <v>0.14083429008802142</v>
      </c>
      <c r="R62" s="21">
        <f t="shared" si="45"/>
        <v>0.35285112897053195</v>
      </c>
      <c r="S62" s="21">
        <f t="shared" si="45"/>
        <v>0.28626100267891313</v>
      </c>
    </row>
    <row r="63" spans="1:29">
      <c r="M63">
        <v>2025</v>
      </c>
      <c r="N63" s="21">
        <f t="shared" ref="N63:S63" si="46">N46</f>
        <v>0.79229871645274208</v>
      </c>
      <c r="O63" s="21">
        <f t="shared" si="46"/>
        <v>0.190976273823415</v>
      </c>
      <c r="P63" s="21">
        <f t="shared" si="46"/>
        <v>1.5558148580318941E-2</v>
      </c>
      <c r="Q63" s="21">
        <f t="shared" si="46"/>
        <v>0.1707506806690004</v>
      </c>
      <c r="R63" s="21">
        <f t="shared" si="46"/>
        <v>0.34733566705562036</v>
      </c>
      <c r="S63" s="21">
        <f t="shared" si="46"/>
        <v>0.27499027615713728</v>
      </c>
    </row>
    <row r="64" spans="1:29">
      <c r="M64">
        <v>2026</v>
      </c>
      <c r="N64" s="21">
        <f>N53</f>
        <v>0.81403508771929822</v>
      </c>
      <c r="O64" s="21">
        <f t="shared" ref="O64:S64" si="47">O53</f>
        <v>0.17348927875243664</v>
      </c>
      <c r="P64" s="21">
        <f t="shared" si="47"/>
        <v>1.1306042884990253E-2</v>
      </c>
      <c r="Q64" s="21">
        <f t="shared" si="47"/>
        <v>0.15555555555555556</v>
      </c>
      <c r="R64" s="21">
        <f t="shared" si="47"/>
        <v>0.36374269005847953</v>
      </c>
      <c r="S64" s="21">
        <f t="shared" si="47"/>
        <v>0.27134502923976606</v>
      </c>
    </row>
    <row r="91" spans="9:14">
      <c r="I91" s="46"/>
      <c r="J91" s="46"/>
      <c r="K91" s="46"/>
      <c r="L91" s="46"/>
      <c r="M91" s="46"/>
      <c r="N91" s="46"/>
    </row>
    <row r="93" spans="9:14">
      <c r="I93" s="20"/>
      <c r="J93" s="20"/>
      <c r="K93" s="20"/>
      <c r="L93" s="20"/>
      <c r="M93" s="20"/>
      <c r="N93" s="20"/>
    </row>
    <row r="94" spans="9:14">
      <c r="I94" s="20"/>
      <c r="J94" s="20"/>
      <c r="K94" s="20"/>
      <c r="L94" s="20"/>
      <c r="M94" s="20"/>
      <c r="N94" s="20"/>
    </row>
    <row r="95" spans="9:14">
      <c r="I95" s="20"/>
      <c r="J95" s="20"/>
      <c r="K95" s="20"/>
      <c r="L95" s="20"/>
      <c r="M95" s="20"/>
      <c r="N95" s="20"/>
    </row>
    <row r="96" spans="9:14">
      <c r="I96" s="20"/>
      <c r="J96" s="20"/>
      <c r="K96" s="20"/>
      <c r="L96" s="20"/>
      <c r="M96" s="20"/>
      <c r="N96" s="20"/>
    </row>
    <row r="97" spans="9:14">
      <c r="I97" s="20"/>
      <c r="J97" s="20"/>
      <c r="K97" s="20"/>
      <c r="L97" s="20"/>
      <c r="M97" s="20"/>
      <c r="N97" s="20"/>
    </row>
  </sheetData>
  <mergeCells count="4">
    <mergeCell ref="N55:P55"/>
    <mergeCell ref="Q55:S55"/>
    <mergeCell ref="I91:K91"/>
    <mergeCell ref="L91:N9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0B52A-8FBE-4F9B-981C-A4EA6BE85701}">
  <dimension ref="A1:AC76"/>
  <sheetViews>
    <sheetView topLeftCell="U52" zoomScale="85" zoomScaleNormal="85" workbookViewId="0">
      <selection activeCell="D94" sqref="D94"/>
    </sheetView>
  </sheetViews>
  <sheetFormatPr defaultColWidth="9.140625" defaultRowHeight="12.75"/>
  <cols>
    <col min="1" max="20" width="9.140625" customWidth="1"/>
    <col min="21" max="21" width="30.42578125" customWidth="1"/>
    <col min="22" max="22" width="9.140625" customWidth="1"/>
  </cols>
  <sheetData>
    <row r="1" spans="1:23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3</v>
      </c>
      <c r="U1" s="1" t="s">
        <v>22</v>
      </c>
      <c r="V1" s="1" t="s">
        <v>23</v>
      </c>
      <c r="W1" s="1" t="s">
        <v>24</v>
      </c>
    </row>
    <row r="2" spans="1:23" s="11" customFormat="1">
      <c r="A2" s="7" t="s">
        <v>784</v>
      </c>
      <c r="B2" s="7" t="s">
        <v>322</v>
      </c>
      <c r="C2" s="7" t="s">
        <v>130</v>
      </c>
      <c r="D2" s="7" t="s">
        <v>323</v>
      </c>
      <c r="E2" s="8">
        <v>343</v>
      </c>
      <c r="F2" s="8">
        <v>0</v>
      </c>
      <c r="G2" s="8">
        <v>293</v>
      </c>
      <c r="H2" s="8">
        <v>44</v>
      </c>
      <c r="I2" s="8">
        <v>6</v>
      </c>
      <c r="J2" s="8">
        <v>39</v>
      </c>
      <c r="K2" s="8">
        <v>175</v>
      </c>
      <c r="L2" s="8">
        <v>55</v>
      </c>
      <c r="M2" s="19">
        <f>F2/E2</f>
        <v>0</v>
      </c>
      <c r="N2" s="20">
        <f t="shared" ref="N2:N7" si="0">G2/E2</f>
        <v>0.85422740524781338</v>
      </c>
      <c r="O2" s="20">
        <f t="shared" ref="O2:O7" si="1">H2/E2</f>
        <v>0.1282798833819242</v>
      </c>
      <c r="P2" s="20">
        <f t="shared" ref="P2:P7" si="2">I2/E2</f>
        <v>1.7492711370262391E-2</v>
      </c>
      <c r="Q2" s="20">
        <f t="shared" ref="Q2:Q7" si="3">J2/E2</f>
        <v>0.11370262390670553</v>
      </c>
      <c r="R2" s="20">
        <f t="shared" ref="R2:R7" si="4">K2/E2</f>
        <v>0.51020408163265307</v>
      </c>
      <c r="S2" s="20">
        <f t="shared" ref="S2:S7" si="5">L2/E2</f>
        <v>0.16034985422740525</v>
      </c>
      <c r="T2" s="7" t="s">
        <v>324</v>
      </c>
      <c r="U2" s="7" t="s">
        <v>325</v>
      </c>
      <c r="V2" s="7" t="s">
        <v>326</v>
      </c>
      <c r="W2" s="7" t="s">
        <v>785</v>
      </c>
    </row>
    <row r="3" spans="1:23" s="11" customFormat="1">
      <c r="A3" s="7" t="s">
        <v>784</v>
      </c>
      <c r="B3" s="7" t="s">
        <v>322</v>
      </c>
      <c r="C3" s="7" t="s">
        <v>62</v>
      </c>
      <c r="D3" s="7" t="s">
        <v>323</v>
      </c>
      <c r="E3" s="8">
        <v>718</v>
      </c>
      <c r="F3" s="8">
        <v>4</v>
      </c>
      <c r="G3" s="8">
        <v>482</v>
      </c>
      <c r="H3" s="8">
        <v>68</v>
      </c>
      <c r="I3" s="8">
        <v>164</v>
      </c>
      <c r="J3" s="8">
        <v>202</v>
      </c>
      <c r="K3" s="8">
        <v>224</v>
      </c>
      <c r="L3" s="8">
        <v>186</v>
      </c>
      <c r="M3" s="19">
        <f>F3/E3</f>
        <v>5.5710306406685237E-3</v>
      </c>
      <c r="N3" s="20">
        <f t="shared" si="0"/>
        <v>0.67130919220055707</v>
      </c>
      <c r="O3" s="20">
        <f t="shared" si="1"/>
        <v>9.4707520891364902E-2</v>
      </c>
      <c r="P3" s="20">
        <f t="shared" si="2"/>
        <v>0.22841225626740946</v>
      </c>
      <c r="Q3" s="20">
        <f t="shared" si="3"/>
        <v>0.28133704735376047</v>
      </c>
      <c r="R3" s="20">
        <f t="shared" si="4"/>
        <v>0.31197771587743733</v>
      </c>
      <c r="S3" s="20">
        <f t="shared" si="5"/>
        <v>0.25905292479108633</v>
      </c>
      <c r="T3" s="7" t="s">
        <v>324</v>
      </c>
      <c r="U3" s="7" t="s">
        <v>281</v>
      </c>
      <c r="V3" s="7" t="s">
        <v>326</v>
      </c>
      <c r="W3" s="7" t="s">
        <v>785</v>
      </c>
    </row>
    <row r="4" spans="1:23" s="11" customFormat="1">
      <c r="A4" s="7" t="s">
        <v>784</v>
      </c>
      <c r="B4" s="7" t="s">
        <v>322</v>
      </c>
      <c r="C4" s="7" t="s">
        <v>329</v>
      </c>
      <c r="D4" s="7" t="s">
        <v>323</v>
      </c>
      <c r="E4" s="8">
        <v>36</v>
      </c>
      <c r="F4" s="8">
        <v>0</v>
      </c>
      <c r="G4" s="8">
        <v>15</v>
      </c>
      <c r="H4" s="8">
        <v>1</v>
      </c>
      <c r="I4" s="8">
        <v>20</v>
      </c>
      <c r="J4" s="8">
        <v>19</v>
      </c>
      <c r="K4" s="8">
        <v>2</v>
      </c>
      <c r="L4" s="8">
        <v>12</v>
      </c>
      <c r="M4" s="19">
        <f>F4/E4</f>
        <v>0</v>
      </c>
      <c r="N4" s="20">
        <f t="shared" si="0"/>
        <v>0.41666666666666669</v>
      </c>
      <c r="O4" s="20">
        <f t="shared" si="1"/>
        <v>2.7777777777777776E-2</v>
      </c>
      <c r="P4" s="20">
        <f t="shared" si="2"/>
        <v>0.55555555555555558</v>
      </c>
      <c r="Q4" s="20">
        <f t="shared" si="3"/>
        <v>0.52777777777777779</v>
      </c>
      <c r="R4" s="20">
        <f t="shared" si="4"/>
        <v>5.5555555555555552E-2</v>
      </c>
      <c r="S4" s="20">
        <f t="shared" si="5"/>
        <v>0.33333333333333331</v>
      </c>
      <c r="T4" s="7" t="s">
        <v>324</v>
      </c>
      <c r="U4" s="7" t="s">
        <v>330</v>
      </c>
      <c r="V4" s="7" t="s">
        <v>326</v>
      </c>
      <c r="W4" s="7" t="s">
        <v>785</v>
      </c>
    </row>
    <row r="5" spans="1:23" s="11" customFormat="1">
      <c r="A5" s="7" t="s">
        <v>784</v>
      </c>
      <c r="B5" s="7" t="s">
        <v>322</v>
      </c>
      <c r="C5" s="7" t="s">
        <v>331</v>
      </c>
      <c r="D5" s="7" t="s">
        <v>323</v>
      </c>
      <c r="E5" s="8">
        <v>54</v>
      </c>
      <c r="F5" s="8">
        <v>0</v>
      </c>
      <c r="G5" s="8">
        <v>46</v>
      </c>
      <c r="H5" s="8">
        <v>6</v>
      </c>
      <c r="I5" s="8">
        <v>2</v>
      </c>
      <c r="J5" s="8">
        <v>6</v>
      </c>
      <c r="K5" s="8">
        <v>21</v>
      </c>
      <c r="L5" s="8">
        <v>16</v>
      </c>
      <c r="M5" s="19">
        <f>F5/E5</f>
        <v>0</v>
      </c>
      <c r="N5" s="20">
        <f t="shared" si="0"/>
        <v>0.85185185185185186</v>
      </c>
      <c r="O5" s="20">
        <f t="shared" si="1"/>
        <v>0.1111111111111111</v>
      </c>
      <c r="P5" s="20">
        <f t="shared" si="2"/>
        <v>3.7037037037037035E-2</v>
      </c>
      <c r="Q5" s="20">
        <f t="shared" si="3"/>
        <v>0.1111111111111111</v>
      </c>
      <c r="R5" s="20">
        <f t="shared" si="4"/>
        <v>0.3888888888888889</v>
      </c>
      <c r="S5" s="20">
        <f t="shared" si="5"/>
        <v>0.29629629629629628</v>
      </c>
      <c r="T5" s="7" t="s">
        <v>324</v>
      </c>
      <c r="U5" s="7" t="s">
        <v>332</v>
      </c>
      <c r="V5" s="7" t="s">
        <v>326</v>
      </c>
      <c r="W5" s="7" t="s">
        <v>785</v>
      </c>
    </row>
    <row r="6" spans="1:23" s="11" customFormat="1">
      <c r="A6" s="7" t="s">
        <v>784</v>
      </c>
      <c r="B6" s="7" t="s">
        <v>322</v>
      </c>
      <c r="C6" s="7" t="s">
        <v>333</v>
      </c>
      <c r="D6" s="7" t="s">
        <v>323</v>
      </c>
      <c r="E6" s="8">
        <v>25</v>
      </c>
      <c r="F6" s="8">
        <v>0</v>
      </c>
      <c r="G6" s="8">
        <v>21</v>
      </c>
      <c r="H6" s="8">
        <v>4</v>
      </c>
      <c r="I6" s="8">
        <v>0</v>
      </c>
      <c r="J6" s="8">
        <v>4</v>
      </c>
      <c r="K6" s="8">
        <v>12</v>
      </c>
      <c r="L6" s="8">
        <v>5</v>
      </c>
      <c r="M6" s="19">
        <f>F6/E6</f>
        <v>0</v>
      </c>
      <c r="N6" s="20">
        <f t="shared" si="0"/>
        <v>0.84</v>
      </c>
      <c r="O6" s="20">
        <f t="shared" si="1"/>
        <v>0.16</v>
      </c>
      <c r="P6" s="20">
        <f t="shared" si="2"/>
        <v>0</v>
      </c>
      <c r="Q6" s="20">
        <f t="shared" si="3"/>
        <v>0.16</v>
      </c>
      <c r="R6" s="20">
        <f t="shared" si="4"/>
        <v>0.48</v>
      </c>
      <c r="S6" s="20">
        <f t="shared" si="5"/>
        <v>0.2</v>
      </c>
      <c r="T6" s="7" t="s">
        <v>324</v>
      </c>
      <c r="U6" s="7" t="s">
        <v>336</v>
      </c>
      <c r="V6" s="7" t="s">
        <v>326</v>
      </c>
      <c r="W6" s="7" t="s">
        <v>785</v>
      </c>
    </row>
    <row r="7" spans="1:23" s="11" customFormat="1">
      <c r="A7" s="7">
        <v>2019</v>
      </c>
      <c r="B7" s="7"/>
      <c r="C7" s="7"/>
      <c r="D7" s="7"/>
      <c r="E7" s="8">
        <f>SUM(E2:E6)</f>
        <v>1176</v>
      </c>
      <c r="F7" s="8">
        <f t="shared" ref="F7:L7" si="6">SUM(F2:F6)</f>
        <v>4</v>
      </c>
      <c r="G7" s="8">
        <f t="shared" si="6"/>
        <v>857</v>
      </c>
      <c r="H7" s="8">
        <f t="shared" si="6"/>
        <v>123</v>
      </c>
      <c r="I7" s="8">
        <f t="shared" si="6"/>
        <v>192</v>
      </c>
      <c r="J7" s="8">
        <f t="shared" si="6"/>
        <v>270</v>
      </c>
      <c r="K7" s="8">
        <f t="shared" si="6"/>
        <v>434</v>
      </c>
      <c r="L7" s="8">
        <f t="shared" si="6"/>
        <v>274</v>
      </c>
      <c r="M7" s="19"/>
      <c r="N7" s="20">
        <f t="shared" si="0"/>
        <v>0.7287414965986394</v>
      </c>
      <c r="O7" s="20">
        <f t="shared" si="1"/>
        <v>0.10459183673469388</v>
      </c>
      <c r="P7" s="20">
        <f t="shared" si="2"/>
        <v>0.16326530612244897</v>
      </c>
      <c r="Q7" s="20">
        <f t="shared" si="3"/>
        <v>0.22959183673469388</v>
      </c>
      <c r="R7" s="20">
        <f t="shared" si="4"/>
        <v>0.36904761904761907</v>
      </c>
      <c r="S7" s="20">
        <f t="shared" si="5"/>
        <v>0.23299319727891157</v>
      </c>
      <c r="T7" s="7"/>
      <c r="U7" s="7"/>
      <c r="V7" s="7"/>
      <c r="W7" s="7"/>
    </row>
    <row r="8" spans="1:23" s="13" customFormat="1" ht="5.2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26"/>
      <c r="N8" s="26"/>
      <c r="O8" s="26"/>
      <c r="P8" s="26"/>
      <c r="Q8" s="26"/>
      <c r="R8" s="26"/>
      <c r="S8" s="26"/>
      <c r="T8" s="12"/>
    </row>
    <row r="9" spans="1:23" s="11" customFormat="1">
      <c r="A9" s="14" t="s">
        <v>767</v>
      </c>
      <c r="B9" s="14" t="s">
        <v>322</v>
      </c>
      <c r="C9" s="14" t="s">
        <v>130</v>
      </c>
      <c r="D9" s="14" t="s">
        <v>323</v>
      </c>
      <c r="E9" s="8">
        <v>341</v>
      </c>
      <c r="F9" s="8">
        <v>0</v>
      </c>
      <c r="G9" s="8">
        <v>292</v>
      </c>
      <c r="H9" s="8">
        <v>47</v>
      </c>
      <c r="I9" s="8">
        <v>2</v>
      </c>
      <c r="J9" s="8">
        <v>42</v>
      </c>
      <c r="K9" s="8">
        <v>172</v>
      </c>
      <c r="L9" s="8">
        <v>51</v>
      </c>
      <c r="M9" s="19">
        <f t="shared" ref="M9:M14" si="7">F9/E9</f>
        <v>0</v>
      </c>
      <c r="N9" s="20">
        <f t="shared" ref="N9:N14" si="8">G9/E9</f>
        <v>0.85630498533724342</v>
      </c>
      <c r="O9" s="20">
        <f t="shared" ref="O9:O14" si="9">H9/E9</f>
        <v>0.1378299120234604</v>
      </c>
      <c r="P9" s="20">
        <f t="shared" ref="P9:P14" si="10">I9/E9</f>
        <v>5.8651026392961877E-3</v>
      </c>
      <c r="Q9" s="20">
        <f t="shared" ref="Q9:Q14" si="11">J9/E9</f>
        <v>0.12316715542521994</v>
      </c>
      <c r="R9" s="20">
        <f t="shared" ref="R9:R14" si="12">K9/E9</f>
        <v>0.50439882697947214</v>
      </c>
      <c r="S9" s="20">
        <f t="shared" ref="S9:S14" si="13">L9/E9</f>
        <v>0.14956011730205279</v>
      </c>
      <c r="T9" s="14" t="s">
        <v>324</v>
      </c>
      <c r="U9" s="14" t="s">
        <v>325</v>
      </c>
      <c r="V9" s="14" t="s">
        <v>326</v>
      </c>
      <c r="W9" s="14" t="s">
        <v>786</v>
      </c>
    </row>
    <row r="10" spans="1:23" s="11" customFormat="1">
      <c r="A10" s="14" t="s">
        <v>767</v>
      </c>
      <c r="B10" s="14" t="s">
        <v>322</v>
      </c>
      <c r="C10" s="14" t="s">
        <v>62</v>
      </c>
      <c r="D10" s="14" t="s">
        <v>323</v>
      </c>
      <c r="E10" s="8">
        <v>759</v>
      </c>
      <c r="F10" s="8">
        <v>4</v>
      </c>
      <c r="G10" s="8">
        <v>512</v>
      </c>
      <c r="H10" s="8">
        <v>56</v>
      </c>
      <c r="I10" s="8">
        <v>187</v>
      </c>
      <c r="J10" s="8">
        <v>217</v>
      </c>
      <c r="K10" s="8">
        <v>246</v>
      </c>
      <c r="L10" s="8">
        <v>203</v>
      </c>
      <c r="M10" s="19">
        <f t="shared" si="7"/>
        <v>5.270092226613966E-3</v>
      </c>
      <c r="N10" s="20">
        <f t="shared" si="8"/>
        <v>0.67457180500658764</v>
      </c>
      <c r="O10" s="20">
        <f t="shared" si="9"/>
        <v>7.378129117259552E-2</v>
      </c>
      <c r="P10" s="20">
        <f t="shared" si="10"/>
        <v>0.24637681159420291</v>
      </c>
      <c r="Q10" s="20">
        <f t="shared" si="11"/>
        <v>0.28590250329380762</v>
      </c>
      <c r="R10" s="20">
        <f t="shared" si="12"/>
        <v>0.32411067193675891</v>
      </c>
      <c r="S10" s="20">
        <f t="shared" si="13"/>
        <v>0.26745718050065875</v>
      </c>
      <c r="T10" s="14" t="s">
        <v>324</v>
      </c>
      <c r="U10" s="14" t="s">
        <v>281</v>
      </c>
      <c r="V10" s="14" t="s">
        <v>326</v>
      </c>
      <c r="W10" s="14" t="s">
        <v>786</v>
      </c>
    </row>
    <row r="11" spans="1:23" s="11" customFormat="1">
      <c r="A11" s="14" t="s">
        <v>767</v>
      </c>
      <c r="B11" s="14" t="s">
        <v>322</v>
      </c>
      <c r="C11" s="14" t="s">
        <v>329</v>
      </c>
      <c r="D11" s="14" t="s">
        <v>323</v>
      </c>
      <c r="E11" s="8">
        <v>42</v>
      </c>
      <c r="F11" s="8">
        <v>1</v>
      </c>
      <c r="G11" s="8">
        <v>18</v>
      </c>
      <c r="H11" s="8">
        <v>2</v>
      </c>
      <c r="I11" s="8">
        <v>21</v>
      </c>
      <c r="J11" s="8">
        <v>17</v>
      </c>
      <c r="K11" s="8">
        <v>0</v>
      </c>
      <c r="L11" s="8">
        <v>18</v>
      </c>
      <c r="M11" s="19">
        <f t="shared" si="7"/>
        <v>2.3809523809523808E-2</v>
      </c>
      <c r="N11" s="20">
        <f t="shared" si="8"/>
        <v>0.42857142857142855</v>
      </c>
      <c r="O11" s="20">
        <f t="shared" si="9"/>
        <v>4.7619047619047616E-2</v>
      </c>
      <c r="P11" s="20">
        <f t="shared" si="10"/>
        <v>0.5</v>
      </c>
      <c r="Q11" s="20">
        <f t="shared" si="11"/>
        <v>0.40476190476190477</v>
      </c>
      <c r="R11" s="20">
        <f t="shared" si="12"/>
        <v>0</v>
      </c>
      <c r="S11" s="20">
        <f t="shared" si="13"/>
        <v>0.42857142857142855</v>
      </c>
      <c r="T11" s="14" t="s">
        <v>324</v>
      </c>
      <c r="U11" s="14" t="s">
        <v>330</v>
      </c>
      <c r="V11" s="14" t="s">
        <v>326</v>
      </c>
      <c r="W11" s="14" t="s">
        <v>786</v>
      </c>
    </row>
    <row r="12" spans="1:23" s="11" customFormat="1">
      <c r="A12" s="14" t="s">
        <v>767</v>
      </c>
      <c r="B12" s="14" t="s">
        <v>322</v>
      </c>
      <c r="C12" s="14" t="s">
        <v>331</v>
      </c>
      <c r="D12" s="14" t="s">
        <v>323</v>
      </c>
      <c r="E12" s="8">
        <v>47</v>
      </c>
      <c r="F12" s="8">
        <v>0</v>
      </c>
      <c r="G12" s="8">
        <v>39</v>
      </c>
      <c r="H12" s="8">
        <v>6</v>
      </c>
      <c r="I12" s="8">
        <v>2</v>
      </c>
      <c r="J12" s="8">
        <v>6</v>
      </c>
      <c r="K12" s="8">
        <v>9</v>
      </c>
      <c r="L12" s="8">
        <v>18</v>
      </c>
      <c r="M12" s="19">
        <f t="shared" si="7"/>
        <v>0</v>
      </c>
      <c r="N12" s="20">
        <f t="shared" si="8"/>
        <v>0.82978723404255317</v>
      </c>
      <c r="O12" s="20">
        <f t="shared" si="9"/>
        <v>0.1276595744680851</v>
      </c>
      <c r="P12" s="20">
        <f t="shared" si="10"/>
        <v>4.2553191489361701E-2</v>
      </c>
      <c r="Q12" s="20">
        <f t="shared" si="11"/>
        <v>0.1276595744680851</v>
      </c>
      <c r="R12" s="20">
        <f t="shared" si="12"/>
        <v>0.19148936170212766</v>
      </c>
      <c r="S12" s="20">
        <f t="shared" si="13"/>
        <v>0.38297872340425532</v>
      </c>
      <c r="T12" s="14" t="s">
        <v>324</v>
      </c>
      <c r="U12" s="14" t="s">
        <v>332</v>
      </c>
      <c r="V12" s="14" t="s">
        <v>326</v>
      </c>
      <c r="W12" s="14" t="s">
        <v>786</v>
      </c>
    </row>
    <row r="13" spans="1:23" s="11" customFormat="1">
      <c r="A13" s="14" t="s">
        <v>767</v>
      </c>
      <c r="B13" s="14" t="s">
        <v>322</v>
      </c>
      <c r="C13" s="14" t="s">
        <v>333</v>
      </c>
      <c r="D13" s="14" t="s">
        <v>323</v>
      </c>
      <c r="E13" s="8">
        <v>31</v>
      </c>
      <c r="F13" s="8">
        <v>1</v>
      </c>
      <c r="G13" s="8">
        <v>29</v>
      </c>
      <c r="H13" s="8">
        <v>1</v>
      </c>
      <c r="I13" s="8">
        <v>0</v>
      </c>
      <c r="J13" s="8">
        <v>1</v>
      </c>
      <c r="K13" s="8">
        <v>13</v>
      </c>
      <c r="L13" s="8">
        <v>12</v>
      </c>
      <c r="M13" s="19">
        <f t="shared" si="7"/>
        <v>3.2258064516129031E-2</v>
      </c>
      <c r="N13" s="20">
        <f t="shared" si="8"/>
        <v>0.93548387096774188</v>
      </c>
      <c r="O13" s="20">
        <f t="shared" si="9"/>
        <v>3.2258064516129031E-2</v>
      </c>
      <c r="P13" s="20">
        <f t="shared" si="10"/>
        <v>0</v>
      </c>
      <c r="Q13" s="20">
        <f t="shared" si="11"/>
        <v>3.2258064516129031E-2</v>
      </c>
      <c r="R13" s="20">
        <f t="shared" si="12"/>
        <v>0.41935483870967744</v>
      </c>
      <c r="S13" s="20">
        <f t="shared" si="13"/>
        <v>0.38709677419354838</v>
      </c>
      <c r="T13" s="14" t="s">
        <v>324</v>
      </c>
      <c r="U13" s="14" t="s">
        <v>336</v>
      </c>
      <c r="V13" s="14" t="s">
        <v>326</v>
      </c>
      <c r="W13" s="14" t="s">
        <v>786</v>
      </c>
    </row>
    <row r="14" spans="1:23" s="11" customFormat="1">
      <c r="A14" s="14" t="s">
        <v>767</v>
      </c>
      <c r="B14" s="14" t="s">
        <v>322</v>
      </c>
      <c r="C14" s="14" t="s">
        <v>337</v>
      </c>
      <c r="D14" s="14" t="s">
        <v>323</v>
      </c>
      <c r="E14" s="8">
        <v>25</v>
      </c>
      <c r="F14" s="8">
        <v>0</v>
      </c>
      <c r="G14" s="8">
        <v>19</v>
      </c>
      <c r="H14" s="8">
        <v>4</v>
      </c>
      <c r="I14" s="8">
        <v>2</v>
      </c>
      <c r="J14" s="8">
        <v>3</v>
      </c>
      <c r="K14" s="8">
        <v>10</v>
      </c>
      <c r="L14" s="8">
        <v>9</v>
      </c>
      <c r="M14" s="19">
        <f t="shared" si="7"/>
        <v>0</v>
      </c>
      <c r="N14" s="20">
        <f t="shared" si="8"/>
        <v>0.76</v>
      </c>
      <c r="O14" s="20">
        <f t="shared" si="9"/>
        <v>0.16</v>
      </c>
      <c r="P14" s="20">
        <f t="shared" si="10"/>
        <v>0.08</v>
      </c>
      <c r="Q14" s="20">
        <f t="shared" si="11"/>
        <v>0.12</v>
      </c>
      <c r="R14" s="20">
        <f t="shared" si="12"/>
        <v>0.4</v>
      </c>
      <c r="S14" s="20">
        <f t="shared" si="13"/>
        <v>0.36</v>
      </c>
      <c r="T14" s="14" t="s">
        <v>324</v>
      </c>
      <c r="U14" s="14" t="s">
        <v>339</v>
      </c>
      <c r="V14" s="14" t="s">
        <v>326</v>
      </c>
      <c r="W14" s="14" t="s">
        <v>786</v>
      </c>
    </row>
    <row r="15" spans="1:23" s="11" customFormat="1">
      <c r="A15" s="14">
        <v>2020</v>
      </c>
      <c r="B15" s="14"/>
      <c r="C15" s="14"/>
      <c r="D15" s="14"/>
      <c r="E15" s="8">
        <f>SUM(E9:E14)</f>
        <v>1245</v>
      </c>
      <c r="F15" s="8">
        <f t="shared" ref="F15:L15" si="14">SUM(F9:F14)</f>
        <v>6</v>
      </c>
      <c r="G15" s="8">
        <f t="shared" si="14"/>
        <v>909</v>
      </c>
      <c r="H15" s="8">
        <f t="shared" si="14"/>
        <v>116</v>
      </c>
      <c r="I15" s="8">
        <f t="shared" si="14"/>
        <v>214</v>
      </c>
      <c r="J15" s="8">
        <f t="shared" si="14"/>
        <v>286</v>
      </c>
      <c r="K15" s="8">
        <f t="shared" si="14"/>
        <v>450</v>
      </c>
      <c r="L15" s="8">
        <f t="shared" si="14"/>
        <v>311</v>
      </c>
      <c r="M15" s="19"/>
      <c r="N15" s="20">
        <f>G15/E15</f>
        <v>0.73012048192771084</v>
      </c>
      <c r="O15" s="20">
        <f>H15/E15</f>
        <v>9.3172690763052207E-2</v>
      </c>
      <c r="P15" s="20">
        <f>I15/E15</f>
        <v>0.17188755020080321</v>
      </c>
      <c r="Q15" s="20">
        <f>J15/E15</f>
        <v>0.22971887550200804</v>
      </c>
      <c r="R15" s="20">
        <f>K15/E15</f>
        <v>0.36144578313253012</v>
      </c>
      <c r="S15" s="20">
        <f>L15/E15</f>
        <v>0.2497991967871486</v>
      </c>
      <c r="T15" s="14"/>
      <c r="U15" s="14"/>
      <c r="V15" s="14"/>
      <c r="W15" s="14"/>
    </row>
    <row r="16" spans="1:23" s="13" customFormat="1" ht="5.2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6"/>
      <c r="N16" s="26"/>
      <c r="O16" s="26"/>
      <c r="P16" s="26"/>
      <c r="Q16" s="26"/>
      <c r="R16" s="26"/>
      <c r="S16" s="26"/>
      <c r="T16" s="12"/>
    </row>
    <row r="17" spans="1:23" s="11" customFormat="1">
      <c r="A17" s="14" t="s">
        <v>738</v>
      </c>
      <c r="B17" s="14" t="s">
        <v>322</v>
      </c>
      <c r="C17" s="14" t="s">
        <v>130</v>
      </c>
      <c r="D17" s="16" t="s">
        <v>323</v>
      </c>
      <c r="E17" s="8">
        <v>327</v>
      </c>
      <c r="F17" s="8">
        <v>5</v>
      </c>
      <c r="G17" s="8">
        <v>271</v>
      </c>
      <c r="H17" s="8">
        <v>46</v>
      </c>
      <c r="I17" s="8">
        <v>5</v>
      </c>
      <c r="J17" s="8">
        <v>38</v>
      </c>
      <c r="K17" s="8">
        <v>170</v>
      </c>
      <c r="L17" s="8">
        <v>46</v>
      </c>
      <c r="M17" s="19">
        <f t="shared" ref="M17:M22" si="15">F17/E17</f>
        <v>1.5290519877675841E-2</v>
      </c>
      <c r="N17" s="20">
        <f t="shared" ref="N17:N22" si="16">G17/E17</f>
        <v>0.82874617737003053</v>
      </c>
      <c r="O17" s="20">
        <f t="shared" ref="O17:O22" si="17">H17/E17</f>
        <v>0.14067278287461774</v>
      </c>
      <c r="P17" s="20">
        <f t="shared" ref="P17:P22" si="18">I17/E17</f>
        <v>1.5290519877675841E-2</v>
      </c>
      <c r="Q17" s="20">
        <f t="shared" ref="Q17:Q22" si="19">J17/E17</f>
        <v>0.11620795107033639</v>
      </c>
      <c r="R17" s="20">
        <f t="shared" ref="R17:R22" si="20">K17/E17</f>
        <v>0.51987767584097855</v>
      </c>
      <c r="S17" s="20">
        <f t="shared" ref="S17:S22" si="21">L17/E17</f>
        <v>0.14067278287461774</v>
      </c>
      <c r="T17" s="14" t="s">
        <v>324</v>
      </c>
      <c r="U17" s="14" t="s">
        <v>325</v>
      </c>
      <c r="V17" s="14" t="s">
        <v>326</v>
      </c>
      <c r="W17" s="14" t="s">
        <v>789</v>
      </c>
    </row>
    <row r="18" spans="1:23" s="11" customFormat="1">
      <c r="A18" s="14" t="s">
        <v>738</v>
      </c>
      <c r="B18" s="14" t="s">
        <v>322</v>
      </c>
      <c r="C18" s="14" t="s">
        <v>62</v>
      </c>
      <c r="D18" s="16" t="s">
        <v>323</v>
      </c>
      <c r="E18" s="8">
        <v>741</v>
      </c>
      <c r="F18" s="8">
        <v>14</v>
      </c>
      <c r="G18" s="8">
        <v>490</v>
      </c>
      <c r="H18" s="8">
        <v>56</v>
      </c>
      <c r="I18" s="8">
        <v>181</v>
      </c>
      <c r="J18" s="8">
        <v>204</v>
      </c>
      <c r="K18" s="8">
        <v>216</v>
      </c>
      <c r="L18" s="8">
        <v>190</v>
      </c>
      <c r="M18" s="19">
        <f t="shared" si="15"/>
        <v>1.8893387314439947E-2</v>
      </c>
      <c r="N18" s="20">
        <f t="shared" si="16"/>
        <v>0.66126855600539813</v>
      </c>
      <c r="O18" s="20">
        <f t="shared" si="17"/>
        <v>7.5573549257759789E-2</v>
      </c>
      <c r="P18" s="20">
        <f t="shared" si="18"/>
        <v>0.24426450742240216</v>
      </c>
      <c r="Q18" s="20">
        <f t="shared" si="19"/>
        <v>0.27530364372469635</v>
      </c>
      <c r="R18" s="20">
        <f t="shared" si="20"/>
        <v>0.291497975708502</v>
      </c>
      <c r="S18" s="20">
        <f t="shared" si="21"/>
        <v>0.25641025641025639</v>
      </c>
      <c r="T18" s="14" t="s">
        <v>324</v>
      </c>
      <c r="U18" s="14" t="s">
        <v>281</v>
      </c>
      <c r="V18" s="14" t="s">
        <v>326</v>
      </c>
      <c r="W18" s="14" t="s">
        <v>789</v>
      </c>
    </row>
    <row r="19" spans="1:23" s="11" customFormat="1">
      <c r="A19" s="14" t="s">
        <v>738</v>
      </c>
      <c r="B19" s="14" t="s">
        <v>322</v>
      </c>
      <c r="C19" s="14" t="s">
        <v>329</v>
      </c>
      <c r="D19" s="16" t="s">
        <v>323</v>
      </c>
      <c r="E19" s="8">
        <v>33</v>
      </c>
      <c r="F19" s="8">
        <v>2</v>
      </c>
      <c r="G19" s="8">
        <v>13</v>
      </c>
      <c r="H19" s="8">
        <v>0</v>
      </c>
      <c r="I19" s="8">
        <v>18</v>
      </c>
      <c r="J19" s="8">
        <v>17</v>
      </c>
      <c r="K19" s="8">
        <v>1</v>
      </c>
      <c r="L19" s="8">
        <v>12</v>
      </c>
      <c r="M19" s="19">
        <f t="shared" si="15"/>
        <v>6.0606060606060608E-2</v>
      </c>
      <c r="N19" s="20">
        <f t="shared" si="16"/>
        <v>0.39393939393939392</v>
      </c>
      <c r="O19" s="20">
        <f t="shared" si="17"/>
        <v>0</v>
      </c>
      <c r="P19" s="20">
        <f t="shared" si="18"/>
        <v>0.54545454545454541</v>
      </c>
      <c r="Q19" s="20">
        <f t="shared" si="19"/>
        <v>0.51515151515151514</v>
      </c>
      <c r="R19" s="20">
        <f t="shared" si="20"/>
        <v>3.0303030303030304E-2</v>
      </c>
      <c r="S19" s="20">
        <f t="shared" si="21"/>
        <v>0.36363636363636365</v>
      </c>
      <c r="T19" s="14" t="s">
        <v>324</v>
      </c>
      <c r="U19" s="14" t="s">
        <v>330</v>
      </c>
      <c r="V19" s="14" t="s">
        <v>326</v>
      </c>
      <c r="W19" s="14" t="s">
        <v>789</v>
      </c>
    </row>
    <row r="20" spans="1:23" s="11" customFormat="1">
      <c r="A20" s="14" t="s">
        <v>738</v>
      </c>
      <c r="B20" s="14" t="s">
        <v>322</v>
      </c>
      <c r="C20" s="14" t="s">
        <v>331</v>
      </c>
      <c r="D20" s="16" t="s">
        <v>323</v>
      </c>
      <c r="E20" s="8">
        <v>52</v>
      </c>
      <c r="F20" s="8">
        <v>2</v>
      </c>
      <c r="G20" s="8">
        <v>43</v>
      </c>
      <c r="H20" s="8">
        <v>3</v>
      </c>
      <c r="I20" s="8">
        <v>4</v>
      </c>
      <c r="J20" s="8">
        <v>6</v>
      </c>
      <c r="K20" s="8">
        <v>14</v>
      </c>
      <c r="L20" s="8">
        <v>18</v>
      </c>
      <c r="M20" s="19">
        <f t="shared" si="15"/>
        <v>3.8461538461538464E-2</v>
      </c>
      <c r="N20" s="20">
        <f t="shared" si="16"/>
        <v>0.82692307692307687</v>
      </c>
      <c r="O20" s="20">
        <f t="shared" si="17"/>
        <v>5.7692307692307696E-2</v>
      </c>
      <c r="P20" s="20">
        <f t="shared" si="18"/>
        <v>7.6923076923076927E-2</v>
      </c>
      <c r="Q20" s="20">
        <f t="shared" si="19"/>
        <v>0.11538461538461539</v>
      </c>
      <c r="R20" s="20">
        <f t="shared" si="20"/>
        <v>0.26923076923076922</v>
      </c>
      <c r="S20" s="20">
        <f t="shared" si="21"/>
        <v>0.34615384615384615</v>
      </c>
      <c r="T20" s="14" t="s">
        <v>324</v>
      </c>
      <c r="U20" s="14" t="s">
        <v>332</v>
      </c>
      <c r="V20" s="14" t="s">
        <v>326</v>
      </c>
      <c r="W20" s="14" t="s">
        <v>789</v>
      </c>
    </row>
    <row r="21" spans="1:23" s="11" customFormat="1">
      <c r="A21" s="14" t="s">
        <v>738</v>
      </c>
      <c r="B21" s="14" t="s">
        <v>322</v>
      </c>
      <c r="C21" s="14" t="s">
        <v>333</v>
      </c>
      <c r="D21" s="16" t="s">
        <v>323</v>
      </c>
      <c r="E21" s="8">
        <v>35</v>
      </c>
      <c r="F21" s="8">
        <v>2</v>
      </c>
      <c r="G21" s="8">
        <v>31</v>
      </c>
      <c r="H21" s="8">
        <v>1</v>
      </c>
      <c r="I21" s="8">
        <v>1</v>
      </c>
      <c r="J21" s="8">
        <v>2</v>
      </c>
      <c r="K21" s="8">
        <v>19</v>
      </c>
      <c r="L21" s="8">
        <v>3</v>
      </c>
      <c r="M21" s="19">
        <f t="shared" si="15"/>
        <v>5.7142857142857141E-2</v>
      </c>
      <c r="N21" s="20">
        <f t="shared" si="16"/>
        <v>0.88571428571428568</v>
      </c>
      <c r="O21" s="20">
        <f t="shared" si="17"/>
        <v>2.8571428571428571E-2</v>
      </c>
      <c r="P21" s="20">
        <f t="shared" si="18"/>
        <v>2.8571428571428571E-2</v>
      </c>
      <c r="Q21" s="20">
        <f t="shared" si="19"/>
        <v>5.7142857142857141E-2</v>
      </c>
      <c r="R21" s="20">
        <f t="shared" si="20"/>
        <v>0.54285714285714282</v>
      </c>
      <c r="S21" s="20">
        <f t="shared" si="21"/>
        <v>8.5714285714285715E-2</v>
      </c>
      <c r="T21" s="14" t="s">
        <v>324</v>
      </c>
      <c r="U21" s="14" t="s">
        <v>336</v>
      </c>
      <c r="V21" s="14" t="s">
        <v>326</v>
      </c>
      <c r="W21" s="14" t="s">
        <v>789</v>
      </c>
    </row>
    <row r="22" spans="1:23" s="11" customFormat="1">
      <c r="A22" s="14" t="s">
        <v>738</v>
      </c>
      <c r="B22" s="14" t="s">
        <v>322</v>
      </c>
      <c r="C22" s="14" t="s">
        <v>337</v>
      </c>
      <c r="D22" s="16" t="s">
        <v>323</v>
      </c>
      <c r="E22" s="8">
        <v>43</v>
      </c>
      <c r="F22" s="8">
        <v>1</v>
      </c>
      <c r="G22" s="8">
        <v>34</v>
      </c>
      <c r="H22" s="8">
        <v>5</v>
      </c>
      <c r="I22" s="8">
        <v>3</v>
      </c>
      <c r="J22" s="8">
        <v>5</v>
      </c>
      <c r="K22" s="8">
        <v>10</v>
      </c>
      <c r="L22" s="8">
        <v>20</v>
      </c>
      <c r="M22" s="19">
        <f t="shared" si="15"/>
        <v>2.3255813953488372E-2</v>
      </c>
      <c r="N22" s="20">
        <f t="shared" si="16"/>
        <v>0.79069767441860461</v>
      </c>
      <c r="O22" s="20">
        <f t="shared" si="17"/>
        <v>0.11627906976744186</v>
      </c>
      <c r="P22" s="20">
        <f t="shared" si="18"/>
        <v>6.9767441860465115E-2</v>
      </c>
      <c r="Q22" s="20">
        <f t="shared" si="19"/>
        <v>0.11627906976744186</v>
      </c>
      <c r="R22" s="20">
        <f t="shared" si="20"/>
        <v>0.23255813953488372</v>
      </c>
      <c r="S22" s="20">
        <f t="shared" si="21"/>
        <v>0.46511627906976744</v>
      </c>
      <c r="T22" s="14" t="s">
        <v>324</v>
      </c>
      <c r="U22" s="14" t="s">
        <v>339</v>
      </c>
      <c r="V22" s="14" t="s">
        <v>326</v>
      </c>
      <c r="W22" s="14" t="s">
        <v>789</v>
      </c>
    </row>
    <row r="23" spans="1:23" s="11" customFormat="1">
      <c r="A23" s="14">
        <v>2021</v>
      </c>
      <c r="B23" s="14"/>
      <c r="C23" s="14"/>
      <c r="D23" s="16"/>
      <c r="E23" s="8">
        <f t="shared" ref="E23:L23" si="22">SUM(E17:E22)</f>
        <v>1231</v>
      </c>
      <c r="F23" s="8">
        <f t="shared" si="22"/>
        <v>26</v>
      </c>
      <c r="G23" s="8">
        <f t="shared" si="22"/>
        <v>882</v>
      </c>
      <c r="H23" s="8">
        <f t="shared" si="22"/>
        <v>111</v>
      </c>
      <c r="I23" s="8">
        <f t="shared" si="22"/>
        <v>212</v>
      </c>
      <c r="J23" s="8">
        <f t="shared" si="22"/>
        <v>272</v>
      </c>
      <c r="K23" s="8">
        <f t="shared" si="22"/>
        <v>430</v>
      </c>
      <c r="L23" s="8">
        <f t="shared" si="22"/>
        <v>289</v>
      </c>
      <c r="M23" s="19"/>
      <c r="N23" s="20">
        <f>G23/E23</f>
        <v>0.7164906580016247</v>
      </c>
      <c r="O23" s="20">
        <f>H23/E23</f>
        <v>9.0170593013809905E-2</v>
      </c>
      <c r="P23" s="20">
        <f>I23/E23</f>
        <v>0.17221770917952883</v>
      </c>
      <c r="Q23" s="20">
        <f>J23/E23</f>
        <v>0.22095857026807472</v>
      </c>
      <c r="R23" s="20">
        <f>K23/E23</f>
        <v>0.34930950446791226</v>
      </c>
      <c r="S23" s="20">
        <f>L23/E23</f>
        <v>0.23476848090982941</v>
      </c>
      <c r="T23" s="14"/>
      <c r="U23" s="14"/>
      <c r="V23" s="14"/>
      <c r="W23" s="14"/>
    </row>
    <row r="24" spans="1:23" s="13" customFormat="1" ht="5.2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26"/>
      <c r="N24" s="26"/>
      <c r="O24" s="26"/>
      <c r="P24" s="26"/>
      <c r="Q24" s="26"/>
      <c r="R24" s="26"/>
      <c r="S24" s="26"/>
      <c r="T24" s="12"/>
    </row>
    <row r="25" spans="1:23">
      <c r="A25" t="s">
        <v>714</v>
      </c>
      <c r="B25" t="s">
        <v>322</v>
      </c>
      <c r="C25" t="s">
        <v>130</v>
      </c>
      <c r="D25" t="s">
        <v>323</v>
      </c>
      <c r="E25">
        <v>330</v>
      </c>
      <c r="F25">
        <v>0</v>
      </c>
      <c r="G25">
        <v>282</v>
      </c>
      <c r="H25">
        <v>44</v>
      </c>
      <c r="I25">
        <v>4</v>
      </c>
      <c r="J25">
        <v>45</v>
      </c>
      <c r="K25">
        <v>166</v>
      </c>
      <c r="L25">
        <v>53</v>
      </c>
      <c r="M25" s="19">
        <f t="shared" ref="M25:M30" si="23">F25/E25</f>
        <v>0</v>
      </c>
      <c r="N25" s="20">
        <f t="shared" ref="N25:N30" si="24">G25/E25</f>
        <v>0.8545454545454545</v>
      </c>
      <c r="O25" s="20">
        <f t="shared" ref="O25:O30" si="25">H25/E25</f>
        <v>0.13333333333333333</v>
      </c>
      <c r="P25" s="20">
        <f t="shared" ref="P25:P30" si="26">I25/E25</f>
        <v>1.2121212121212121E-2</v>
      </c>
      <c r="Q25" s="20">
        <f t="shared" ref="Q25:Q30" si="27">J25/E25</f>
        <v>0.13636363636363635</v>
      </c>
      <c r="R25" s="20">
        <f t="shared" ref="R25:R30" si="28">K25/E25</f>
        <v>0.50303030303030305</v>
      </c>
      <c r="S25" s="20">
        <f t="shared" ref="S25:S30" si="29">L25/E25</f>
        <v>0.16060606060606061</v>
      </c>
      <c r="T25" t="s">
        <v>324</v>
      </c>
      <c r="U25" t="s">
        <v>325</v>
      </c>
      <c r="V25" t="s">
        <v>326</v>
      </c>
      <c r="W25" t="s">
        <v>790</v>
      </c>
    </row>
    <row r="26" spans="1:23">
      <c r="A26" t="s">
        <v>714</v>
      </c>
      <c r="B26" t="s">
        <v>322</v>
      </c>
      <c r="C26" t="s">
        <v>62</v>
      </c>
      <c r="D26" t="s">
        <v>323</v>
      </c>
      <c r="E26">
        <v>771</v>
      </c>
      <c r="F26">
        <v>9</v>
      </c>
      <c r="G26">
        <v>542</v>
      </c>
      <c r="H26">
        <v>48</v>
      </c>
      <c r="I26">
        <v>172</v>
      </c>
      <c r="J26">
        <v>193</v>
      </c>
      <c r="K26">
        <v>245</v>
      </c>
      <c r="L26">
        <v>220</v>
      </c>
      <c r="M26" s="19">
        <f t="shared" si="23"/>
        <v>1.1673151750972763E-2</v>
      </c>
      <c r="N26" s="20">
        <f t="shared" si="24"/>
        <v>0.7029831387808041</v>
      </c>
      <c r="O26" s="20">
        <f t="shared" si="25"/>
        <v>6.2256809338521402E-2</v>
      </c>
      <c r="P26" s="20">
        <f t="shared" si="26"/>
        <v>0.2230869001297017</v>
      </c>
      <c r="Q26" s="20">
        <f t="shared" si="27"/>
        <v>0.2503242542153048</v>
      </c>
      <c r="R26" s="20">
        <f t="shared" si="28"/>
        <v>0.31776913099870296</v>
      </c>
      <c r="S26" s="20">
        <f t="shared" si="29"/>
        <v>0.28534370946822307</v>
      </c>
      <c r="T26" t="s">
        <v>324</v>
      </c>
      <c r="U26" t="s">
        <v>281</v>
      </c>
      <c r="V26" t="s">
        <v>326</v>
      </c>
      <c r="W26" t="s">
        <v>790</v>
      </c>
    </row>
    <row r="27" spans="1:23">
      <c r="A27" t="s">
        <v>714</v>
      </c>
      <c r="B27" t="s">
        <v>322</v>
      </c>
      <c r="C27" t="s">
        <v>329</v>
      </c>
      <c r="D27" t="s">
        <v>323</v>
      </c>
      <c r="E27">
        <v>52</v>
      </c>
      <c r="F27">
        <v>4</v>
      </c>
      <c r="G27">
        <v>21</v>
      </c>
      <c r="H27">
        <v>1</v>
      </c>
      <c r="I27">
        <v>26</v>
      </c>
      <c r="J27">
        <v>21</v>
      </c>
      <c r="K27">
        <v>4</v>
      </c>
      <c r="L27">
        <v>19</v>
      </c>
      <c r="M27" s="19">
        <f t="shared" si="23"/>
        <v>7.6923076923076927E-2</v>
      </c>
      <c r="N27" s="20">
        <f t="shared" si="24"/>
        <v>0.40384615384615385</v>
      </c>
      <c r="O27" s="20">
        <f t="shared" si="25"/>
        <v>1.9230769230769232E-2</v>
      </c>
      <c r="P27" s="20">
        <f t="shared" si="26"/>
        <v>0.5</v>
      </c>
      <c r="Q27" s="20">
        <f t="shared" si="27"/>
        <v>0.40384615384615385</v>
      </c>
      <c r="R27" s="20">
        <f t="shared" si="28"/>
        <v>7.6923076923076927E-2</v>
      </c>
      <c r="S27" s="20">
        <f t="shared" si="29"/>
        <v>0.36538461538461536</v>
      </c>
      <c r="T27" t="s">
        <v>324</v>
      </c>
      <c r="U27" t="s">
        <v>330</v>
      </c>
      <c r="V27" t="s">
        <v>326</v>
      </c>
      <c r="W27" t="s">
        <v>790</v>
      </c>
    </row>
    <row r="28" spans="1:23">
      <c r="A28" t="s">
        <v>714</v>
      </c>
      <c r="B28" t="s">
        <v>322</v>
      </c>
      <c r="C28" t="s">
        <v>331</v>
      </c>
      <c r="D28" t="s">
        <v>323</v>
      </c>
      <c r="E28">
        <v>56</v>
      </c>
      <c r="F28">
        <v>0</v>
      </c>
      <c r="G28">
        <v>47</v>
      </c>
      <c r="H28">
        <v>6</v>
      </c>
      <c r="I28">
        <v>3</v>
      </c>
      <c r="J28">
        <v>7</v>
      </c>
      <c r="K28">
        <v>9</v>
      </c>
      <c r="L28">
        <v>26</v>
      </c>
      <c r="M28" s="19">
        <f t="shared" si="23"/>
        <v>0</v>
      </c>
      <c r="N28" s="20">
        <f t="shared" si="24"/>
        <v>0.8392857142857143</v>
      </c>
      <c r="O28" s="20">
        <f t="shared" si="25"/>
        <v>0.10714285714285714</v>
      </c>
      <c r="P28" s="20">
        <f t="shared" si="26"/>
        <v>5.3571428571428568E-2</v>
      </c>
      <c r="Q28" s="20">
        <f t="shared" si="27"/>
        <v>0.125</v>
      </c>
      <c r="R28" s="20">
        <f t="shared" si="28"/>
        <v>0.16071428571428573</v>
      </c>
      <c r="S28" s="20">
        <f t="shared" si="29"/>
        <v>0.4642857142857143</v>
      </c>
      <c r="T28" t="s">
        <v>324</v>
      </c>
      <c r="U28" t="s">
        <v>332</v>
      </c>
      <c r="V28" t="s">
        <v>326</v>
      </c>
      <c r="W28" t="s">
        <v>790</v>
      </c>
    </row>
    <row r="29" spans="1:23">
      <c r="A29" t="s">
        <v>714</v>
      </c>
      <c r="B29" t="s">
        <v>322</v>
      </c>
      <c r="C29" t="s">
        <v>333</v>
      </c>
      <c r="D29" t="s">
        <v>323</v>
      </c>
      <c r="E29">
        <v>47</v>
      </c>
      <c r="F29">
        <v>1</v>
      </c>
      <c r="G29">
        <v>39</v>
      </c>
      <c r="H29">
        <v>6</v>
      </c>
      <c r="I29">
        <v>1</v>
      </c>
      <c r="J29">
        <v>7</v>
      </c>
      <c r="K29">
        <v>10</v>
      </c>
      <c r="L29">
        <v>12</v>
      </c>
      <c r="M29" s="19">
        <f t="shared" si="23"/>
        <v>2.1276595744680851E-2</v>
      </c>
      <c r="N29" s="20">
        <f t="shared" si="24"/>
        <v>0.82978723404255317</v>
      </c>
      <c r="O29" s="20">
        <f t="shared" si="25"/>
        <v>0.1276595744680851</v>
      </c>
      <c r="P29" s="20">
        <f t="shared" si="26"/>
        <v>2.1276595744680851E-2</v>
      </c>
      <c r="Q29" s="20">
        <f t="shared" si="27"/>
        <v>0.14893617021276595</v>
      </c>
      <c r="R29" s="20">
        <f t="shared" si="28"/>
        <v>0.21276595744680851</v>
      </c>
      <c r="S29" s="20">
        <f t="shared" si="29"/>
        <v>0.25531914893617019</v>
      </c>
      <c r="T29" t="s">
        <v>324</v>
      </c>
      <c r="U29" t="s">
        <v>336</v>
      </c>
      <c r="V29" t="s">
        <v>326</v>
      </c>
      <c r="W29" t="s">
        <v>790</v>
      </c>
    </row>
    <row r="30" spans="1:23">
      <c r="A30" t="s">
        <v>714</v>
      </c>
      <c r="B30" t="s">
        <v>322</v>
      </c>
      <c r="C30" t="s">
        <v>337</v>
      </c>
      <c r="D30" t="s">
        <v>323</v>
      </c>
      <c r="E30">
        <v>51</v>
      </c>
      <c r="F30">
        <v>2</v>
      </c>
      <c r="G30">
        <v>42</v>
      </c>
      <c r="H30">
        <v>6</v>
      </c>
      <c r="I30">
        <v>1</v>
      </c>
      <c r="J30">
        <v>6</v>
      </c>
      <c r="K30">
        <v>19</v>
      </c>
      <c r="L30">
        <v>12</v>
      </c>
      <c r="M30" s="19">
        <f t="shared" si="23"/>
        <v>3.9215686274509803E-2</v>
      </c>
      <c r="N30" s="20">
        <f t="shared" si="24"/>
        <v>0.82352941176470584</v>
      </c>
      <c r="O30" s="20">
        <f t="shared" si="25"/>
        <v>0.11764705882352941</v>
      </c>
      <c r="P30" s="20">
        <f t="shared" si="26"/>
        <v>1.9607843137254902E-2</v>
      </c>
      <c r="Q30" s="20">
        <f t="shared" si="27"/>
        <v>0.11764705882352941</v>
      </c>
      <c r="R30" s="20">
        <f t="shared" si="28"/>
        <v>0.37254901960784315</v>
      </c>
      <c r="S30" s="20">
        <f t="shared" si="29"/>
        <v>0.23529411764705882</v>
      </c>
      <c r="T30" t="s">
        <v>324</v>
      </c>
      <c r="U30" t="s">
        <v>339</v>
      </c>
      <c r="V30" t="s">
        <v>326</v>
      </c>
      <c r="W30" t="s">
        <v>790</v>
      </c>
    </row>
    <row r="31" spans="1:23">
      <c r="E31" s="8">
        <f t="shared" ref="E31:L31" si="30">SUM(E25:E30)</f>
        <v>1307</v>
      </c>
      <c r="F31" s="8">
        <f t="shared" si="30"/>
        <v>16</v>
      </c>
      <c r="G31" s="8">
        <f t="shared" si="30"/>
        <v>973</v>
      </c>
      <c r="H31" s="8">
        <f t="shared" si="30"/>
        <v>111</v>
      </c>
      <c r="I31" s="8">
        <f t="shared" si="30"/>
        <v>207</v>
      </c>
      <c r="J31" s="8">
        <f t="shared" si="30"/>
        <v>279</v>
      </c>
      <c r="K31" s="8">
        <f t="shared" si="30"/>
        <v>453</v>
      </c>
      <c r="L31" s="8">
        <f t="shared" si="30"/>
        <v>342</v>
      </c>
      <c r="M31" s="19"/>
      <c r="N31" s="20">
        <f>G31/E31</f>
        <v>0.74445294567712317</v>
      </c>
      <c r="O31" s="20">
        <f>H31/E31</f>
        <v>8.4927314460596787E-2</v>
      </c>
      <c r="P31" s="20">
        <f>I31/E31</f>
        <v>0.15837796480489671</v>
      </c>
      <c r="Q31" s="20">
        <f>J31/E31</f>
        <v>0.21346595256312165</v>
      </c>
      <c r="R31" s="20">
        <f>K31/E31</f>
        <v>0.34659525631216526</v>
      </c>
      <c r="S31" s="20">
        <f>L31/E31</f>
        <v>0.2616679418515685</v>
      </c>
    </row>
    <row r="32" spans="1:23" s="13" customFormat="1" ht="5.2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26"/>
      <c r="N32" s="26"/>
      <c r="O32" s="26"/>
      <c r="P32" s="26"/>
      <c r="Q32" s="26"/>
      <c r="R32" s="26"/>
      <c r="S32" s="26"/>
      <c r="T32" s="12"/>
    </row>
    <row r="33" spans="1:26">
      <c r="A33" s="18" t="s">
        <v>669</v>
      </c>
      <c r="B33" s="18" t="s">
        <v>322</v>
      </c>
      <c r="C33" s="18" t="s">
        <v>130</v>
      </c>
      <c r="D33" s="18" t="s">
        <v>323</v>
      </c>
      <c r="E33" s="3">
        <v>338</v>
      </c>
      <c r="F33" s="3">
        <v>0</v>
      </c>
      <c r="G33" s="3">
        <v>294</v>
      </c>
      <c r="H33" s="3">
        <v>38</v>
      </c>
      <c r="I33" s="3">
        <v>6</v>
      </c>
      <c r="J33" s="3">
        <v>39</v>
      </c>
      <c r="K33" s="3">
        <v>166</v>
      </c>
      <c r="L33" s="3">
        <v>56</v>
      </c>
      <c r="M33" s="19">
        <f t="shared" ref="M33:M38" si="31">F33/E33</f>
        <v>0</v>
      </c>
      <c r="N33" s="20">
        <f t="shared" ref="N33:N38" si="32">G33/E33</f>
        <v>0.86982248520710059</v>
      </c>
      <c r="O33" s="20">
        <f t="shared" ref="O33:O38" si="33">H33/E33</f>
        <v>0.11242603550295859</v>
      </c>
      <c r="P33" s="20">
        <f t="shared" ref="P33:P38" si="34">I33/E33</f>
        <v>1.7751479289940829E-2</v>
      </c>
      <c r="Q33" s="20">
        <f t="shared" ref="Q33:Q38" si="35">J33/E33</f>
        <v>0.11538461538461539</v>
      </c>
      <c r="R33" s="20">
        <f t="shared" ref="R33:R38" si="36">K33/E33</f>
        <v>0.4911242603550296</v>
      </c>
      <c r="S33" s="20">
        <f t="shared" ref="S33:S38" si="37">L33/E33</f>
        <v>0.16568047337278108</v>
      </c>
      <c r="T33" s="18" t="s">
        <v>324</v>
      </c>
      <c r="U33" s="18" t="s">
        <v>325</v>
      </c>
      <c r="V33" s="18" t="s">
        <v>326</v>
      </c>
      <c r="W33" s="18" t="s">
        <v>791</v>
      </c>
    </row>
    <row r="34" spans="1:26">
      <c r="A34" s="18" t="s">
        <v>669</v>
      </c>
      <c r="B34" s="18" t="s">
        <v>322</v>
      </c>
      <c r="C34" s="18" t="s">
        <v>62</v>
      </c>
      <c r="D34" s="18" t="s">
        <v>323</v>
      </c>
      <c r="E34" s="3">
        <v>797</v>
      </c>
      <c r="F34" s="3">
        <v>13</v>
      </c>
      <c r="G34" s="3">
        <v>553</v>
      </c>
      <c r="H34" s="3">
        <v>37</v>
      </c>
      <c r="I34" s="3">
        <v>194</v>
      </c>
      <c r="J34" s="3">
        <v>200</v>
      </c>
      <c r="K34" s="3">
        <v>244</v>
      </c>
      <c r="L34" s="3">
        <v>208</v>
      </c>
      <c r="M34" s="19">
        <f t="shared" si="31"/>
        <v>1.631116687578419E-2</v>
      </c>
      <c r="N34" s="20">
        <f t="shared" si="32"/>
        <v>0.69385194479297363</v>
      </c>
      <c r="O34" s="20">
        <f t="shared" si="33"/>
        <v>4.6424090338770388E-2</v>
      </c>
      <c r="P34" s="20">
        <f t="shared" si="34"/>
        <v>0.24341279799247176</v>
      </c>
      <c r="Q34" s="20">
        <f t="shared" si="35"/>
        <v>0.25094102885821834</v>
      </c>
      <c r="R34" s="20">
        <f t="shared" si="36"/>
        <v>0.30614805520702637</v>
      </c>
      <c r="S34" s="20">
        <f t="shared" si="37"/>
        <v>0.26097867001254704</v>
      </c>
      <c r="T34" s="18" t="s">
        <v>324</v>
      </c>
      <c r="U34" s="18" t="s">
        <v>281</v>
      </c>
      <c r="V34" s="18" t="s">
        <v>326</v>
      </c>
      <c r="W34" s="18" t="s">
        <v>791</v>
      </c>
    </row>
    <row r="35" spans="1:26">
      <c r="A35" s="18" t="s">
        <v>669</v>
      </c>
      <c r="B35" s="18" t="s">
        <v>322</v>
      </c>
      <c r="C35" s="18" t="s">
        <v>329</v>
      </c>
      <c r="D35" s="18" t="s">
        <v>323</v>
      </c>
      <c r="E35" s="3">
        <v>56</v>
      </c>
      <c r="F35" s="3">
        <v>4</v>
      </c>
      <c r="G35" s="3">
        <v>17</v>
      </c>
      <c r="H35" s="3">
        <v>2</v>
      </c>
      <c r="I35" s="3">
        <v>33</v>
      </c>
      <c r="J35" s="3">
        <v>28</v>
      </c>
      <c r="K35" s="3">
        <v>7</v>
      </c>
      <c r="L35" s="3">
        <v>13</v>
      </c>
      <c r="M35" s="19">
        <f t="shared" si="31"/>
        <v>7.1428571428571425E-2</v>
      </c>
      <c r="N35" s="20">
        <f t="shared" si="32"/>
        <v>0.30357142857142855</v>
      </c>
      <c r="O35" s="20">
        <f t="shared" si="33"/>
        <v>3.5714285714285712E-2</v>
      </c>
      <c r="P35" s="20">
        <f t="shared" si="34"/>
        <v>0.5892857142857143</v>
      </c>
      <c r="Q35" s="20">
        <f t="shared" si="35"/>
        <v>0.5</v>
      </c>
      <c r="R35" s="20">
        <f t="shared" si="36"/>
        <v>0.125</v>
      </c>
      <c r="S35" s="20">
        <f t="shared" si="37"/>
        <v>0.23214285714285715</v>
      </c>
      <c r="T35" s="18" t="s">
        <v>324</v>
      </c>
      <c r="U35" s="18" t="s">
        <v>330</v>
      </c>
      <c r="V35" s="18" t="s">
        <v>326</v>
      </c>
      <c r="W35" s="18" t="s">
        <v>791</v>
      </c>
    </row>
    <row r="36" spans="1:26">
      <c r="A36" s="18" t="s">
        <v>669</v>
      </c>
      <c r="B36" s="18" t="s">
        <v>322</v>
      </c>
      <c r="C36" s="18" t="s">
        <v>331</v>
      </c>
      <c r="D36" s="18" t="s">
        <v>323</v>
      </c>
      <c r="E36" s="3">
        <v>48</v>
      </c>
      <c r="F36" s="3">
        <v>0</v>
      </c>
      <c r="G36" s="3">
        <v>43</v>
      </c>
      <c r="H36" s="3">
        <v>5</v>
      </c>
      <c r="I36" s="3">
        <v>0</v>
      </c>
      <c r="J36" s="3">
        <v>4</v>
      </c>
      <c r="K36" s="3">
        <v>8</v>
      </c>
      <c r="L36" s="3">
        <v>20</v>
      </c>
      <c r="M36" s="19">
        <f t="shared" si="31"/>
        <v>0</v>
      </c>
      <c r="N36" s="20">
        <f t="shared" si="32"/>
        <v>0.89583333333333337</v>
      </c>
      <c r="O36" s="20">
        <f t="shared" si="33"/>
        <v>0.10416666666666667</v>
      </c>
      <c r="P36" s="20">
        <f t="shared" si="34"/>
        <v>0</v>
      </c>
      <c r="Q36" s="20">
        <f t="shared" si="35"/>
        <v>8.3333333333333329E-2</v>
      </c>
      <c r="R36" s="20">
        <f t="shared" si="36"/>
        <v>0.16666666666666666</v>
      </c>
      <c r="S36" s="20">
        <f t="shared" si="37"/>
        <v>0.41666666666666669</v>
      </c>
      <c r="T36" s="18" t="s">
        <v>324</v>
      </c>
      <c r="U36" s="18" t="s">
        <v>332</v>
      </c>
      <c r="V36" s="18" t="s">
        <v>326</v>
      </c>
      <c r="W36" s="18" t="s">
        <v>791</v>
      </c>
    </row>
    <row r="37" spans="1:26">
      <c r="A37" s="18" t="s">
        <v>669</v>
      </c>
      <c r="B37" s="18" t="s">
        <v>322</v>
      </c>
      <c r="C37" s="18" t="s">
        <v>333</v>
      </c>
      <c r="D37" s="18" t="s">
        <v>323</v>
      </c>
      <c r="E37" s="3">
        <v>61</v>
      </c>
      <c r="F37" s="3">
        <v>0</v>
      </c>
      <c r="G37" s="3">
        <v>57</v>
      </c>
      <c r="H37" s="3">
        <v>4</v>
      </c>
      <c r="I37" s="3">
        <v>0</v>
      </c>
      <c r="J37" s="3">
        <v>3</v>
      </c>
      <c r="K37" s="3">
        <v>14</v>
      </c>
      <c r="L37" s="3">
        <v>20</v>
      </c>
      <c r="M37" s="19">
        <f t="shared" si="31"/>
        <v>0</v>
      </c>
      <c r="N37" s="20">
        <f t="shared" si="32"/>
        <v>0.93442622950819676</v>
      </c>
      <c r="O37" s="20">
        <f t="shared" si="33"/>
        <v>6.5573770491803282E-2</v>
      </c>
      <c r="P37" s="20">
        <f t="shared" si="34"/>
        <v>0</v>
      </c>
      <c r="Q37" s="20">
        <f t="shared" si="35"/>
        <v>4.9180327868852458E-2</v>
      </c>
      <c r="R37" s="20">
        <f t="shared" si="36"/>
        <v>0.22950819672131148</v>
      </c>
      <c r="S37" s="20">
        <f t="shared" si="37"/>
        <v>0.32786885245901637</v>
      </c>
      <c r="T37" s="18" t="s">
        <v>324</v>
      </c>
      <c r="U37" s="18" t="s">
        <v>336</v>
      </c>
      <c r="V37" s="18" t="s">
        <v>326</v>
      </c>
      <c r="W37" s="18" t="s">
        <v>791</v>
      </c>
    </row>
    <row r="38" spans="1:26">
      <c r="A38" s="18" t="s">
        <v>669</v>
      </c>
      <c r="B38" s="18" t="s">
        <v>322</v>
      </c>
      <c r="C38" s="18" t="s">
        <v>337</v>
      </c>
      <c r="D38" s="18" t="s">
        <v>323</v>
      </c>
      <c r="E38" s="3">
        <v>54</v>
      </c>
      <c r="F38" s="3">
        <v>0</v>
      </c>
      <c r="G38" s="3">
        <v>47</v>
      </c>
      <c r="H38" s="3">
        <v>5</v>
      </c>
      <c r="I38" s="3">
        <v>2</v>
      </c>
      <c r="J38" s="3">
        <v>6</v>
      </c>
      <c r="K38" s="3">
        <v>16</v>
      </c>
      <c r="L38" s="3">
        <v>23</v>
      </c>
      <c r="M38" s="19">
        <f t="shared" si="31"/>
        <v>0</v>
      </c>
      <c r="N38" s="20">
        <f t="shared" si="32"/>
        <v>0.87037037037037035</v>
      </c>
      <c r="O38" s="20">
        <f t="shared" si="33"/>
        <v>9.2592592592592587E-2</v>
      </c>
      <c r="P38" s="20">
        <f t="shared" si="34"/>
        <v>3.7037037037037035E-2</v>
      </c>
      <c r="Q38" s="20">
        <f t="shared" si="35"/>
        <v>0.1111111111111111</v>
      </c>
      <c r="R38" s="20">
        <f t="shared" si="36"/>
        <v>0.29629629629629628</v>
      </c>
      <c r="S38" s="20">
        <f t="shared" si="37"/>
        <v>0.42592592592592593</v>
      </c>
      <c r="T38" s="18" t="s">
        <v>324</v>
      </c>
      <c r="U38" s="18" t="s">
        <v>339</v>
      </c>
      <c r="V38" s="18" t="s">
        <v>326</v>
      </c>
      <c r="W38" s="18" t="s">
        <v>791</v>
      </c>
    </row>
    <row r="39" spans="1:26">
      <c r="A39" s="17" t="s">
        <v>793</v>
      </c>
      <c r="B39" s="18"/>
      <c r="C39" s="18"/>
      <c r="D39" s="18"/>
      <c r="E39" s="3">
        <f t="shared" ref="E39:L39" si="38">SUM(E33:E38)</f>
        <v>1354</v>
      </c>
      <c r="F39" s="3">
        <f t="shared" si="38"/>
        <v>17</v>
      </c>
      <c r="G39" s="3">
        <f t="shared" si="38"/>
        <v>1011</v>
      </c>
      <c r="H39" s="3">
        <f t="shared" si="38"/>
        <v>91</v>
      </c>
      <c r="I39" s="3">
        <f t="shared" si="38"/>
        <v>235</v>
      </c>
      <c r="J39" s="3">
        <f t="shared" si="38"/>
        <v>280</v>
      </c>
      <c r="K39" s="3">
        <f t="shared" si="38"/>
        <v>455</v>
      </c>
      <c r="L39" s="3">
        <f t="shared" si="38"/>
        <v>340</v>
      </c>
      <c r="M39" s="19">
        <f>F39/E39</f>
        <v>1.2555391432791729E-2</v>
      </c>
      <c r="N39" s="20">
        <f>G39/E39</f>
        <v>0.74667651403249635</v>
      </c>
      <c r="O39" s="20">
        <f>H39/E39</f>
        <v>6.7208271787296894E-2</v>
      </c>
      <c r="P39" s="20">
        <f>I39/E39</f>
        <v>0.17355982274741508</v>
      </c>
      <c r="Q39" s="20">
        <f>J39/E39</f>
        <v>0.206794682422452</v>
      </c>
      <c r="R39" s="20">
        <f>K39/E39</f>
        <v>0.33604135893648451</v>
      </c>
      <c r="S39" s="20">
        <f>L39/E39</f>
        <v>0.25110782865583459</v>
      </c>
      <c r="T39" s="18"/>
      <c r="U39" s="18"/>
      <c r="V39" s="18"/>
      <c r="W39" s="18"/>
      <c r="Y39" s="18"/>
      <c r="Z39" s="18"/>
    </row>
    <row r="40" spans="1:26" s="13" customFormat="1" ht="5.2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12"/>
    </row>
    <row r="41" spans="1:26">
      <c r="A41" s="2" t="s">
        <v>25</v>
      </c>
      <c r="B41" s="2" t="s">
        <v>322</v>
      </c>
      <c r="C41" s="2" t="s">
        <v>130</v>
      </c>
      <c r="D41" s="2" t="s">
        <v>323</v>
      </c>
      <c r="E41" s="3">
        <v>343</v>
      </c>
      <c r="F41" s="3">
        <v>0</v>
      </c>
      <c r="G41" s="3">
        <v>306</v>
      </c>
      <c r="H41" s="3">
        <v>34</v>
      </c>
      <c r="I41" s="3">
        <v>3</v>
      </c>
      <c r="J41" s="3">
        <v>35</v>
      </c>
      <c r="K41" s="3">
        <v>159</v>
      </c>
      <c r="L41" s="3">
        <v>65</v>
      </c>
      <c r="M41" s="6">
        <f t="shared" ref="M41:P46" si="39">F41/$E41</f>
        <v>0</v>
      </c>
      <c r="N41" s="6">
        <f t="shared" si="39"/>
        <v>0.89212827988338195</v>
      </c>
      <c r="O41" s="6">
        <f t="shared" si="39"/>
        <v>9.9125364431486881E-2</v>
      </c>
      <c r="P41" s="6">
        <f t="shared" si="39"/>
        <v>8.7463556851311956E-3</v>
      </c>
      <c r="Q41" s="6">
        <f t="shared" ref="Q41:Q46" si="40">J41/E41</f>
        <v>0.10204081632653061</v>
      </c>
      <c r="R41" s="6">
        <f t="shared" ref="R41:R46" si="41">K41/E41</f>
        <v>0.46355685131195334</v>
      </c>
      <c r="S41" s="6">
        <f t="shared" ref="S41:S46" si="42">L41/E41</f>
        <v>0.18950437317784258</v>
      </c>
      <c r="T41" s="2" t="s">
        <v>324</v>
      </c>
      <c r="U41" s="2" t="s">
        <v>325</v>
      </c>
      <c r="V41" s="2" t="s">
        <v>326</v>
      </c>
      <c r="W41" s="2" t="s">
        <v>35</v>
      </c>
    </row>
    <row r="42" spans="1:26">
      <c r="A42" s="2" t="s">
        <v>25</v>
      </c>
      <c r="B42" s="2" t="s">
        <v>322</v>
      </c>
      <c r="C42" s="2" t="s">
        <v>62</v>
      </c>
      <c r="D42" s="2" t="s">
        <v>323</v>
      </c>
      <c r="E42" s="3">
        <v>802</v>
      </c>
      <c r="F42" s="3">
        <v>1</v>
      </c>
      <c r="G42" s="3">
        <v>579</v>
      </c>
      <c r="H42" s="3">
        <v>40</v>
      </c>
      <c r="I42" s="3">
        <v>182</v>
      </c>
      <c r="J42" s="3">
        <v>198</v>
      </c>
      <c r="K42" s="3">
        <v>256</v>
      </c>
      <c r="L42" s="3">
        <v>212</v>
      </c>
      <c r="M42" s="6">
        <f t="shared" si="39"/>
        <v>1.2468827930174563E-3</v>
      </c>
      <c r="N42" s="6">
        <f t="shared" si="39"/>
        <v>0.72194513715710729</v>
      </c>
      <c r="O42" s="6">
        <f t="shared" si="39"/>
        <v>4.9875311720698257E-2</v>
      </c>
      <c r="P42" s="6">
        <f t="shared" si="39"/>
        <v>0.22693266832917705</v>
      </c>
      <c r="Q42" s="6">
        <f t="shared" si="40"/>
        <v>0.24688279301745636</v>
      </c>
      <c r="R42" s="6">
        <f t="shared" si="41"/>
        <v>0.31920199501246882</v>
      </c>
      <c r="S42" s="6">
        <f t="shared" si="42"/>
        <v>0.26433915211970077</v>
      </c>
      <c r="T42" s="2" t="s">
        <v>324</v>
      </c>
      <c r="U42" s="2" t="s">
        <v>281</v>
      </c>
      <c r="V42" s="2" t="s">
        <v>326</v>
      </c>
      <c r="W42" s="2" t="s">
        <v>35</v>
      </c>
    </row>
    <row r="43" spans="1:26">
      <c r="A43" s="2" t="s">
        <v>25</v>
      </c>
      <c r="B43" s="2" t="s">
        <v>322</v>
      </c>
      <c r="C43" s="2" t="s">
        <v>329</v>
      </c>
      <c r="D43" s="2" t="s">
        <v>323</v>
      </c>
      <c r="E43" s="3">
        <v>48</v>
      </c>
      <c r="F43" s="3">
        <v>0</v>
      </c>
      <c r="G43" s="3">
        <v>17</v>
      </c>
      <c r="H43" s="3">
        <v>1</v>
      </c>
      <c r="I43" s="3">
        <v>30</v>
      </c>
      <c r="J43" s="3">
        <v>26</v>
      </c>
      <c r="K43" s="3">
        <v>1</v>
      </c>
      <c r="L43" s="3">
        <v>17</v>
      </c>
      <c r="M43" s="6">
        <f t="shared" si="39"/>
        <v>0</v>
      </c>
      <c r="N43" s="6">
        <f t="shared" si="39"/>
        <v>0.35416666666666669</v>
      </c>
      <c r="O43" s="6">
        <f t="shared" si="39"/>
        <v>2.0833333333333332E-2</v>
      </c>
      <c r="P43" s="6">
        <f t="shared" si="39"/>
        <v>0.625</v>
      </c>
      <c r="Q43" s="6">
        <f t="shared" si="40"/>
        <v>0.54166666666666663</v>
      </c>
      <c r="R43" s="6">
        <f t="shared" si="41"/>
        <v>2.0833333333333332E-2</v>
      </c>
      <c r="S43" s="6">
        <f t="shared" si="42"/>
        <v>0.35416666666666669</v>
      </c>
      <c r="T43" s="2" t="s">
        <v>324</v>
      </c>
      <c r="U43" s="2" t="s">
        <v>330</v>
      </c>
      <c r="V43" s="2" t="s">
        <v>326</v>
      </c>
      <c r="W43" s="2" t="s">
        <v>35</v>
      </c>
    </row>
    <row r="44" spans="1:26">
      <c r="A44" s="2" t="s">
        <v>25</v>
      </c>
      <c r="B44" s="2" t="s">
        <v>322</v>
      </c>
      <c r="C44" s="2" t="s">
        <v>331</v>
      </c>
      <c r="D44" s="2" t="s">
        <v>323</v>
      </c>
      <c r="E44" s="3">
        <v>58</v>
      </c>
      <c r="F44" s="3">
        <v>1</v>
      </c>
      <c r="G44" s="3">
        <v>56</v>
      </c>
      <c r="H44" s="3">
        <v>1</v>
      </c>
      <c r="I44" s="3">
        <v>0</v>
      </c>
      <c r="J44" s="3">
        <v>1</v>
      </c>
      <c r="K44" s="3">
        <v>9</v>
      </c>
      <c r="L44" s="3">
        <v>29</v>
      </c>
      <c r="M44" s="6">
        <f t="shared" si="39"/>
        <v>1.7241379310344827E-2</v>
      </c>
      <c r="N44" s="6">
        <f t="shared" si="39"/>
        <v>0.96551724137931039</v>
      </c>
      <c r="O44" s="6">
        <f t="shared" si="39"/>
        <v>1.7241379310344827E-2</v>
      </c>
      <c r="P44" s="6">
        <f t="shared" si="39"/>
        <v>0</v>
      </c>
      <c r="Q44" s="6">
        <f t="shared" si="40"/>
        <v>1.7241379310344827E-2</v>
      </c>
      <c r="R44" s="6">
        <f t="shared" si="41"/>
        <v>0.15517241379310345</v>
      </c>
      <c r="S44" s="6">
        <f t="shared" si="42"/>
        <v>0.5</v>
      </c>
      <c r="T44" s="2" t="s">
        <v>324</v>
      </c>
      <c r="U44" s="2" t="s">
        <v>332</v>
      </c>
      <c r="V44" s="2" t="s">
        <v>326</v>
      </c>
      <c r="W44" s="2" t="s">
        <v>35</v>
      </c>
    </row>
    <row r="45" spans="1:26">
      <c r="A45" s="2" t="s">
        <v>25</v>
      </c>
      <c r="B45" s="2" t="s">
        <v>322</v>
      </c>
      <c r="C45" s="2" t="s">
        <v>333</v>
      </c>
      <c r="D45" s="2" t="s">
        <v>323</v>
      </c>
      <c r="E45" s="3">
        <v>52</v>
      </c>
      <c r="F45" s="3">
        <v>0</v>
      </c>
      <c r="G45" s="3">
        <v>48</v>
      </c>
      <c r="H45" s="3">
        <v>3</v>
      </c>
      <c r="I45" s="3">
        <v>1</v>
      </c>
      <c r="J45" s="3">
        <v>3</v>
      </c>
      <c r="K45" s="3">
        <v>8</v>
      </c>
      <c r="L45" s="3">
        <v>19</v>
      </c>
      <c r="M45" s="6">
        <f t="shared" si="39"/>
        <v>0</v>
      </c>
      <c r="N45" s="6">
        <f t="shared" si="39"/>
        <v>0.92307692307692313</v>
      </c>
      <c r="O45" s="6">
        <f t="shared" si="39"/>
        <v>5.7692307692307696E-2</v>
      </c>
      <c r="P45" s="6">
        <f t="shared" si="39"/>
        <v>1.9230769230769232E-2</v>
      </c>
      <c r="Q45" s="6">
        <f t="shared" si="40"/>
        <v>5.7692307692307696E-2</v>
      </c>
      <c r="R45" s="6">
        <f t="shared" si="41"/>
        <v>0.15384615384615385</v>
      </c>
      <c r="S45" s="6">
        <f t="shared" si="42"/>
        <v>0.36538461538461536</v>
      </c>
      <c r="T45" s="2" t="s">
        <v>324</v>
      </c>
      <c r="U45" s="2" t="s">
        <v>336</v>
      </c>
      <c r="V45" s="2" t="s">
        <v>326</v>
      </c>
      <c r="W45" s="2" t="s">
        <v>35</v>
      </c>
    </row>
    <row r="46" spans="1:26">
      <c r="A46" s="2" t="s">
        <v>25</v>
      </c>
      <c r="B46" s="2" t="s">
        <v>322</v>
      </c>
      <c r="C46" s="2" t="s">
        <v>337</v>
      </c>
      <c r="D46" s="2" t="s">
        <v>323</v>
      </c>
      <c r="E46" s="3">
        <v>55</v>
      </c>
      <c r="F46" s="3">
        <v>0</v>
      </c>
      <c r="G46" s="3">
        <v>51</v>
      </c>
      <c r="H46" s="3">
        <v>2</v>
      </c>
      <c r="I46" s="3">
        <v>2</v>
      </c>
      <c r="J46" s="3">
        <v>3</v>
      </c>
      <c r="K46" s="3">
        <v>11</v>
      </c>
      <c r="L46" s="3">
        <v>26</v>
      </c>
      <c r="M46" s="6">
        <f t="shared" si="39"/>
        <v>0</v>
      </c>
      <c r="N46" s="6">
        <f t="shared" si="39"/>
        <v>0.92727272727272725</v>
      </c>
      <c r="O46" s="6">
        <f t="shared" si="39"/>
        <v>3.6363636363636362E-2</v>
      </c>
      <c r="P46" s="6">
        <f t="shared" si="39"/>
        <v>3.6363636363636362E-2</v>
      </c>
      <c r="Q46" s="6">
        <f t="shared" si="40"/>
        <v>5.4545454545454543E-2</v>
      </c>
      <c r="R46" s="6">
        <f t="shared" si="41"/>
        <v>0.2</v>
      </c>
      <c r="S46" s="6">
        <f t="shared" si="42"/>
        <v>0.47272727272727272</v>
      </c>
      <c r="T46" s="2" t="s">
        <v>324</v>
      </c>
      <c r="U46" s="2" t="s">
        <v>339</v>
      </c>
      <c r="V46" s="2" t="s">
        <v>326</v>
      </c>
      <c r="W46" s="2" t="s">
        <v>35</v>
      </c>
    </row>
    <row r="47" spans="1:26">
      <c r="A47" s="17" t="s">
        <v>924</v>
      </c>
      <c r="B47" s="18"/>
      <c r="C47" s="18"/>
      <c r="D47" s="18"/>
      <c r="E47" s="3">
        <f t="shared" ref="E47:L47" si="43">SUM(E41:E46)</f>
        <v>1358</v>
      </c>
      <c r="F47" s="3">
        <f t="shared" si="43"/>
        <v>2</v>
      </c>
      <c r="G47" s="3">
        <f t="shared" si="43"/>
        <v>1057</v>
      </c>
      <c r="H47" s="3">
        <f t="shared" si="43"/>
        <v>81</v>
      </c>
      <c r="I47" s="3">
        <f t="shared" si="43"/>
        <v>218</v>
      </c>
      <c r="J47" s="3">
        <f t="shared" si="43"/>
        <v>266</v>
      </c>
      <c r="K47" s="3">
        <f t="shared" si="43"/>
        <v>444</v>
      </c>
      <c r="L47" s="3">
        <f t="shared" si="43"/>
        <v>368</v>
      </c>
      <c r="M47" s="19">
        <f>F47/E47</f>
        <v>1.4727540500736377E-3</v>
      </c>
      <c r="N47" s="20">
        <f>G47/E47</f>
        <v>0.77835051546391754</v>
      </c>
      <c r="O47" s="20">
        <f>H47/E47</f>
        <v>5.964653902798233E-2</v>
      </c>
      <c r="P47" s="20">
        <f>I47/E47</f>
        <v>0.16053019145802652</v>
      </c>
      <c r="Q47" s="20">
        <f>J47/E47</f>
        <v>0.19587628865979381</v>
      </c>
      <c r="R47" s="20">
        <f>K47/E47</f>
        <v>0.32695139911634757</v>
      </c>
      <c r="S47" s="20">
        <f>L47/E47</f>
        <v>0.27098674521354932</v>
      </c>
      <c r="T47" s="18"/>
      <c r="U47" s="18"/>
      <c r="V47" s="18"/>
      <c r="W47" s="18"/>
      <c r="Y47" s="18"/>
      <c r="Z47" s="18"/>
    </row>
    <row r="48" spans="1:26" s="13" customFormat="1" ht="5.2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12"/>
    </row>
    <row r="49" spans="1:29" s="38" customFormat="1">
      <c r="A49" s="39" t="s">
        <v>928</v>
      </c>
      <c r="B49" s="39" t="s">
        <v>322</v>
      </c>
      <c r="C49" s="39" t="s">
        <v>130</v>
      </c>
      <c r="D49" s="39" t="s">
        <v>323</v>
      </c>
      <c r="E49" s="40">
        <v>324</v>
      </c>
      <c r="F49" s="40">
        <v>6</v>
      </c>
      <c r="G49" s="40">
        <v>284</v>
      </c>
      <c r="H49" s="40">
        <v>28</v>
      </c>
      <c r="I49" s="40">
        <v>6</v>
      </c>
      <c r="J49" s="40">
        <v>31</v>
      </c>
      <c r="K49" s="40">
        <v>147</v>
      </c>
      <c r="L49" s="40">
        <v>56</v>
      </c>
      <c r="M49" s="19">
        <f t="shared" ref="M49:M54" si="44">F49/E49</f>
        <v>1.8518518518518517E-2</v>
      </c>
      <c r="N49" s="20">
        <f t="shared" ref="N49:N54" si="45">G49/E49</f>
        <v>0.87654320987654322</v>
      </c>
      <c r="O49" s="20">
        <f t="shared" ref="O49:O54" si="46">H49/E49</f>
        <v>8.6419753086419748E-2</v>
      </c>
      <c r="P49" s="20">
        <f t="shared" ref="P49:P54" si="47">I49/E49</f>
        <v>1.8518518518518517E-2</v>
      </c>
      <c r="Q49" s="20">
        <f t="shared" ref="Q49:Q54" si="48">J49/E49</f>
        <v>9.5679012345679007E-2</v>
      </c>
      <c r="R49" s="20">
        <f t="shared" ref="R49:R54" si="49">K49/E49</f>
        <v>0.45370370370370372</v>
      </c>
      <c r="S49" s="20">
        <f t="shared" ref="S49:S54" si="50">L49/E49</f>
        <v>0.1728395061728395</v>
      </c>
      <c r="T49" s="39"/>
      <c r="U49" s="39" t="s">
        <v>325</v>
      </c>
      <c r="V49" s="39" t="s">
        <v>326</v>
      </c>
      <c r="W49" s="39"/>
      <c r="X49" s="39"/>
      <c r="Y49" s="39"/>
      <c r="Z49" s="39"/>
      <c r="AC49" s="39"/>
    </row>
    <row r="50" spans="1:29" s="38" customFormat="1">
      <c r="A50" s="39" t="s">
        <v>928</v>
      </c>
      <c r="B50" s="39" t="s">
        <v>322</v>
      </c>
      <c r="C50" s="39" t="s">
        <v>62</v>
      </c>
      <c r="D50" s="39" t="s">
        <v>323</v>
      </c>
      <c r="E50" s="40">
        <v>797</v>
      </c>
      <c r="F50" s="40">
        <v>8</v>
      </c>
      <c r="G50" s="40">
        <v>557</v>
      </c>
      <c r="H50" s="40">
        <v>38</v>
      </c>
      <c r="I50" s="40">
        <v>194</v>
      </c>
      <c r="J50" s="40">
        <v>201</v>
      </c>
      <c r="K50" s="40">
        <v>256</v>
      </c>
      <c r="L50" s="40">
        <v>212</v>
      </c>
      <c r="M50" s="19">
        <f t="shared" si="44"/>
        <v>1.0037641154328732E-2</v>
      </c>
      <c r="N50" s="20">
        <f t="shared" si="45"/>
        <v>0.69887076537013804</v>
      </c>
      <c r="O50" s="20">
        <f t="shared" si="46"/>
        <v>4.7678795483061483E-2</v>
      </c>
      <c r="P50" s="20">
        <f t="shared" si="47"/>
        <v>0.24341279799247176</v>
      </c>
      <c r="Q50" s="20">
        <f t="shared" si="48"/>
        <v>0.25219573400250939</v>
      </c>
      <c r="R50" s="20">
        <f t="shared" si="49"/>
        <v>0.32120451693851942</v>
      </c>
      <c r="S50" s="20">
        <f t="shared" si="50"/>
        <v>0.26599749058971139</v>
      </c>
      <c r="T50" s="39"/>
      <c r="U50" s="39" t="s">
        <v>281</v>
      </c>
      <c r="V50" s="39" t="s">
        <v>326</v>
      </c>
      <c r="W50" s="39"/>
      <c r="X50" s="39"/>
      <c r="Y50" s="39"/>
      <c r="Z50" s="39"/>
      <c r="AC50" s="39"/>
    </row>
    <row r="51" spans="1:29" s="38" customFormat="1">
      <c r="A51" s="39" t="s">
        <v>928</v>
      </c>
      <c r="B51" s="39" t="s">
        <v>322</v>
      </c>
      <c r="C51" s="39" t="s">
        <v>329</v>
      </c>
      <c r="D51" s="39" t="s">
        <v>323</v>
      </c>
      <c r="E51" s="40">
        <v>55</v>
      </c>
      <c r="F51" s="40">
        <v>1</v>
      </c>
      <c r="G51" s="40">
        <v>16</v>
      </c>
      <c r="H51" s="40">
        <v>1</v>
      </c>
      <c r="I51" s="40">
        <v>37</v>
      </c>
      <c r="J51" s="40">
        <v>32</v>
      </c>
      <c r="K51" s="40">
        <v>2</v>
      </c>
      <c r="L51" s="40">
        <v>14</v>
      </c>
      <c r="M51" s="19">
        <f t="shared" si="44"/>
        <v>1.8181818181818181E-2</v>
      </c>
      <c r="N51" s="20">
        <f t="shared" si="45"/>
        <v>0.29090909090909089</v>
      </c>
      <c r="O51" s="20">
        <f t="shared" si="46"/>
        <v>1.8181818181818181E-2</v>
      </c>
      <c r="P51" s="20">
        <f t="shared" si="47"/>
        <v>0.67272727272727273</v>
      </c>
      <c r="Q51" s="20">
        <f t="shared" si="48"/>
        <v>0.58181818181818179</v>
      </c>
      <c r="R51" s="20">
        <f t="shared" si="49"/>
        <v>3.6363636363636362E-2</v>
      </c>
      <c r="S51" s="20">
        <f t="shared" si="50"/>
        <v>0.25454545454545452</v>
      </c>
      <c r="T51" s="39"/>
      <c r="U51" s="39" t="s">
        <v>330</v>
      </c>
      <c r="V51" s="39" t="s">
        <v>326</v>
      </c>
      <c r="W51" s="39"/>
      <c r="X51" s="39"/>
      <c r="Y51" s="39"/>
      <c r="Z51" s="39"/>
      <c r="AC51" s="39"/>
    </row>
    <row r="52" spans="1:29" s="38" customFormat="1">
      <c r="A52" s="39" t="s">
        <v>928</v>
      </c>
      <c r="B52" s="39" t="s">
        <v>322</v>
      </c>
      <c r="C52" s="39" t="s">
        <v>331</v>
      </c>
      <c r="D52" s="39" t="s">
        <v>323</v>
      </c>
      <c r="E52" s="40">
        <v>57</v>
      </c>
      <c r="F52" s="40">
        <v>3</v>
      </c>
      <c r="G52" s="40">
        <v>53</v>
      </c>
      <c r="H52" s="40">
        <v>1</v>
      </c>
      <c r="I52" s="40">
        <v>0</v>
      </c>
      <c r="J52" s="40">
        <v>1</v>
      </c>
      <c r="K52" s="40">
        <v>4</v>
      </c>
      <c r="L52" s="40">
        <v>23</v>
      </c>
      <c r="M52" s="19">
        <f t="shared" si="44"/>
        <v>5.2631578947368418E-2</v>
      </c>
      <c r="N52" s="20">
        <f t="shared" si="45"/>
        <v>0.92982456140350878</v>
      </c>
      <c r="O52" s="20">
        <f t="shared" si="46"/>
        <v>1.7543859649122806E-2</v>
      </c>
      <c r="P52" s="20">
        <f t="shared" si="47"/>
        <v>0</v>
      </c>
      <c r="Q52" s="20">
        <f t="shared" si="48"/>
        <v>1.7543859649122806E-2</v>
      </c>
      <c r="R52" s="20">
        <f t="shared" si="49"/>
        <v>7.0175438596491224E-2</v>
      </c>
      <c r="S52" s="20">
        <f t="shared" si="50"/>
        <v>0.40350877192982454</v>
      </c>
      <c r="T52" s="39"/>
      <c r="U52" s="39" t="s">
        <v>332</v>
      </c>
      <c r="V52" s="39" t="s">
        <v>326</v>
      </c>
      <c r="W52" s="39"/>
      <c r="X52" s="39"/>
      <c r="Y52" s="39"/>
      <c r="Z52" s="39"/>
      <c r="AC52" s="39"/>
    </row>
    <row r="53" spans="1:29" s="38" customFormat="1">
      <c r="A53" s="39" t="s">
        <v>928</v>
      </c>
      <c r="B53" s="39" t="s">
        <v>322</v>
      </c>
      <c r="C53" s="39" t="s">
        <v>333</v>
      </c>
      <c r="D53" s="39" t="s">
        <v>323</v>
      </c>
      <c r="E53" s="40">
        <v>35</v>
      </c>
      <c r="F53" s="40">
        <v>2</v>
      </c>
      <c r="G53" s="40">
        <v>31</v>
      </c>
      <c r="H53" s="40">
        <v>1</v>
      </c>
      <c r="I53" s="40">
        <v>1</v>
      </c>
      <c r="J53" s="40">
        <v>2</v>
      </c>
      <c r="K53" s="40">
        <v>7</v>
      </c>
      <c r="L53" s="40">
        <v>7</v>
      </c>
      <c r="M53" s="19">
        <f t="shared" si="44"/>
        <v>5.7142857142857141E-2</v>
      </c>
      <c r="N53" s="20">
        <f t="shared" si="45"/>
        <v>0.88571428571428568</v>
      </c>
      <c r="O53" s="20">
        <f t="shared" si="46"/>
        <v>2.8571428571428571E-2</v>
      </c>
      <c r="P53" s="20">
        <f t="shared" si="47"/>
        <v>2.8571428571428571E-2</v>
      </c>
      <c r="Q53" s="20">
        <f t="shared" si="48"/>
        <v>5.7142857142857141E-2</v>
      </c>
      <c r="R53" s="20">
        <f t="shared" si="49"/>
        <v>0.2</v>
      </c>
      <c r="S53" s="20">
        <f t="shared" si="50"/>
        <v>0.2</v>
      </c>
      <c r="T53" s="39"/>
      <c r="U53" s="39" t="s">
        <v>336</v>
      </c>
      <c r="V53" s="39" t="s">
        <v>326</v>
      </c>
      <c r="W53" s="39"/>
      <c r="X53" s="39"/>
      <c r="Y53" s="39"/>
      <c r="Z53" s="39"/>
      <c r="AC53" s="39"/>
    </row>
    <row r="54" spans="1:29" s="38" customFormat="1">
      <c r="A54" s="39" t="s">
        <v>928</v>
      </c>
      <c r="B54" s="39" t="s">
        <v>322</v>
      </c>
      <c r="C54" s="39" t="s">
        <v>337</v>
      </c>
      <c r="D54" s="39" t="s">
        <v>323</v>
      </c>
      <c r="E54" s="40">
        <v>45</v>
      </c>
      <c r="F54" s="40">
        <v>1</v>
      </c>
      <c r="G54" s="40">
        <v>41</v>
      </c>
      <c r="H54" s="40">
        <v>3</v>
      </c>
      <c r="I54" s="40">
        <v>0</v>
      </c>
      <c r="J54" s="40">
        <v>3</v>
      </c>
      <c r="K54" s="40">
        <v>7</v>
      </c>
      <c r="L54" s="40">
        <v>24</v>
      </c>
      <c r="M54" s="19">
        <f t="shared" si="44"/>
        <v>2.2222222222222223E-2</v>
      </c>
      <c r="N54" s="20">
        <f t="shared" si="45"/>
        <v>0.91111111111111109</v>
      </c>
      <c r="O54" s="20">
        <f t="shared" si="46"/>
        <v>6.6666666666666666E-2</v>
      </c>
      <c r="P54" s="20">
        <f t="shared" si="47"/>
        <v>0</v>
      </c>
      <c r="Q54" s="20">
        <f t="shared" si="48"/>
        <v>6.6666666666666666E-2</v>
      </c>
      <c r="R54" s="20">
        <f t="shared" si="49"/>
        <v>0.15555555555555556</v>
      </c>
      <c r="S54" s="20">
        <f t="shared" si="50"/>
        <v>0.53333333333333333</v>
      </c>
      <c r="T54" s="39"/>
      <c r="U54" s="39" t="s">
        <v>339</v>
      </c>
      <c r="V54" s="39" t="s">
        <v>326</v>
      </c>
      <c r="W54" s="39"/>
      <c r="X54" s="39"/>
      <c r="Y54" s="39"/>
      <c r="Z54" s="39"/>
      <c r="AC54" s="39"/>
    </row>
    <row r="55" spans="1:29" s="38" customFormat="1" ht="12" customHeight="1">
      <c r="A55" s="39" t="s">
        <v>1077</v>
      </c>
      <c r="B55" s="39"/>
      <c r="C55" s="39"/>
      <c r="D55" s="39"/>
      <c r="E55" s="40">
        <f t="shared" ref="E55:L55" si="51">SUM(E49:E54)</f>
        <v>1313</v>
      </c>
      <c r="F55" s="40">
        <f t="shared" si="51"/>
        <v>21</v>
      </c>
      <c r="G55" s="40">
        <f t="shared" si="51"/>
        <v>982</v>
      </c>
      <c r="H55" s="40">
        <f t="shared" si="51"/>
        <v>72</v>
      </c>
      <c r="I55" s="40">
        <f t="shared" si="51"/>
        <v>238</v>
      </c>
      <c r="J55" s="40">
        <f t="shared" si="51"/>
        <v>270</v>
      </c>
      <c r="K55" s="40">
        <f t="shared" si="51"/>
        <v>423</v>
      </c>
      <c r="L55" s="40">
        <f t="shared" si="51"/>
        <v>336</v>
      </c>
      <c r="M55" s="19">
        <f>F55/E55</f>
        <v>1.5993907083015995E-2</v>
      </c>
      <c r="N55" s="20">
        <f>G55/E55</f>
        <v>0.74790555978674789</v>
      </c>
      <c r="O55" s="20">
        <f>H55/E55</f>
        <v>5.4836252856054833E-2</v>
      </c>
      <c r="P55" s="20">
        <f>I55/E55</f>
        <v>0.18126428027418126</v>
      </c>
      <c r="Q55" s="20">
        <f>J55/E55</f>
        <v>0.20563594821020564</v>
      </c>
      <c r="R55" s="20">
        <f>K55/E55</f>
        <v>0.32216298552932215</v>
      </c>
      <c r="S55" s="20">
        <f>L55/E55</f>
        <v>0.25590251332825592</v>
      </c>
      <c r="T55" s="39"/>
      <c r="U55" s="39"/>
      <c r="V55" s="39"/>
      <c r="W55" s="39"/>
      <c r="X55" s="39"/>
      <c r="Y55" s="39"/>
      <c r="Z55" s="39"/>
      <c r="AC55" s="39"/>
    </row>
    <row r="56" spans="1:29" s="13" customFormat="1" ht="5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12"/>
    </row>
    <row r="57" spans="1:29" s="38" customFormat="1">
      <c r="A57" s="39" t="s">
        <v>1090</v>
      </c>
      <c r="B57" s="39" t="s">
        <v>322</v>
      </c>
      <c r="C57" s="39" t="s">
        <v>130</v>
      </c>
      <c r="D57" s="39" t="s">
        <v>323</v>
      </c>
      <c r="E57" s="40">
        <v>337</v>
      </c>
      <c r="F57" s="40">
        <v>1</v>
      </c>
      <c r="G57" s="40">
        <v>305</v>
      </c>
      <c r="H57" s="40">
        <v>28</v>
      </c>
      <c r="I57" s="40">
        <v>3</v>
      </c>
      <c r="J57" s="40">
        <v>26</v>
      </c>
      <c r="K57" s="40">
        <v>155</v>
      </c>
      <c r="L57" s="40">
        <v>74</v>
      </c>
      <c r="M57" s="40">
        <v>0</v>
      </c>
      <c r="N57" s="40">
        <v>0</v>
      </c>
      <c r="O57" s="40">
        <v>0</v>
      </c>
      <c r="P57" s="39" t="s">
        <v>1299</v>
      </c>
      <c r="Q57" s="39" t="s">
        <v>1300</v>
      </c>
      <c r="R57" s="39" t="s">
        <v>82</v>
      </c>
      <c r="S57" s="39" t="s">
        <v>1301</v>
      </c>
      <c r="T57" s="39" t="s">
        <v>1302</v>
      </c>
      <c r="U57" s="39" t="s">
        <v>1303</v>
      </c>
      <c r="V57" s="39" t="s">
        <v>1301</v>
      </c>
      <c r="W57" s="39" t="s">
        <v>29</v>
      </c>
      <c r="X57" s="39" t="s">
        <v>29</v>
      </c>
      <c r="Y57" s="39" t="s">
        <v>1301</v>
      </c>
      <c r="Z57" s="39" t="s">
        <v>324</v>
      </c>
      <c r="AA57" s="39" t="s">
        <v>325</v>
      </c>
      <c r="AB57" s="39" t="s">
        <v>326</v>
      </c>
      <c r="AC57" s="39" t="s">
        <v>1096</v>
      </c>
    </row>
    <row r="58" spans="1:29" s="38" customFormat="1">
      <c r="A58" s="39" t="s">
        <v>1090</v>
      </c>
      <c r="B58" s="39" t="s">
        <v>322</v>
      </c>
      <c r="C58" s="39" t="s">
        <v>62</v>
      </c>
      <c r="D58" s="39" t="s">
        <v>323</v>
      </c>
      <c r="E58" s="40">
        <v>797</v>
      </c>
      <c r="F58" s="40">
        <v>4</v>
      </c>
      <c r="G58" s="40">
        <v>587</v>
      </c>
      <c r="H58" s="40">
        <v>29</v>
      </c>
      <c r="I58" s="40">
        <v>177</v>
      </c>
      <c r="J58" s="40">
        <v>178</v>
      </c>
      <c r="K58" s="40">
        <v>248</v>
      </c>
      <c r="L58" s="40">
        <v>250</v>
      </c>
      <c r="M58" s="40">
        <v>0</v>
      </c>
      <c r="N58" s="40">
        <v>0</v>
      </c>
      <c r="O58" s="40">
        <v>0</v>
      </c>
      <c r="P58" s="39" t="s">
        <v>988</v>
      </c>
      <c r="Q58" s="39" t="s">
        <v>1304</v>
      </c>
      <c r="R58" s="39" t="s">
        <v>53</v>
      </c>
      <c r="S58" s="39" t="s">
        <v>1305</v>
      </c>
      <c r="T58" s="39" t="s">
        <v>1306</v>
      </c>
      <c r="U58" s="39" t="s">
        <v>163</v>
      </c>
      <c r="V58" s="39" t="s">
        <v>1305</v>
      </c>
      <c r="W58" s="39" t="s">
        <v>29</v>
      </c>
      <c r="X58" s="39" t="s">
        <v>29</v>
      </c>
      <c r="Y58" s="39" t="s">
        <v>1305</v>
      </c>
      <c r="Z58" s="39" t="s">
        <v>324</v>
      </c>
      <c r="AA58" s="39" t="s">
        <v>281</v>
      </c>
      <c r="AB58" s="39" t="s">
        <v>326</v>
      </c>
      <c r="AC58" s="39" t="s">
        <v>1096</v>
      </c>
    </row>
    <row r="59" spans="1:29" s="38" customFormat="1">
      <c r="A59" s="39" t="s">
        <v>1090</v>
      </c>
      <c r="B59" s="39" t="s">
        <v>322</v>
      </c>
      <c r="C59" s="39" t="s">
        <v>1307</v>
      </c>
      <c r="D59" s="39" t="s">
        <v>323</v>
      </c>
      <c r="E59" s="40">
        <v>72</v>
      </c>
      <c r="F59" s="40">
        <v>0</v>
      </c>
      <c r="G59" s="40">
        <v>58</v>
      </c>
      <c r="H59" s="40">
        <v>3</v>
      </c>
      <c r="I59" s="40">
        <v>11</v>
      </c>
      <c r="J59" s="40">
        <v>12</v>
      </c>
      <c r="K59" s="40">
        <v>14</v>
      </c>
      <c r="L59" s="40">
        <v>30</v>
      </c>
      <c r="M59" s="40">
        <v>0</v>
      </c>
      <c r="N59" s="40">
        <v>0</v>
      </c>
      <c r="O59" s="40">
        <v>0</v>
      </c>
      <c r="P59" s="39" t="s">
        <v>29</v>
      </c>
      <c r="Q59" s="39" t="s">
        <v>1308</v>
      </c>
      <c r="R59" s="39" t="s">
        <v>53</v>
      </c>
      <c r="S59" s="39" t="s">
        <v>874</v>
      </c>
      <c r="T59" s="39" t="s">
        <v>297</v>
      </c>
      <c r="U59" s="39" t="s">
        <v>184</v>
      </c>
      <c r="V59" s="39" t="s">
        <v>874</v>
      </c>
      <c r="W59" s="39" t="s">
        <v>29</v>
      </c>
      <c r="X59" s="39" t="s">
        <v>29</v>
      </c>
      <c r="Y59" s="39" t="s">
        <v>874</v>
      </c>
      <c r="Z59" s="39" t="s">
        <v>324</v>
      </c>
      <c r="AA59" s="39" t="s">
        <v>1309</v>
      </c>
      <c r="AB59" s="39" t="s">
        <v>326</v>
      </c>
      <c r="AC59" s="39" t="s">
        <v>1096</v>
      </c>
    </row>
    <row r="60" spans="1:29" s="38" customFormat="1">
      <c r="A60" s="39" t="s">
        <v>1090</v>
      </c>
      <c r="B60" s="39" t="s">
        <v>322</v>
      </c>
      <c r="C60" s="39" t="s">
        <v>329</v>
      </c>
      <c r="D60" s="39" t="s">
        <v>323</v>
      </c>
      <c r="E60" s="40">
        <v>50</v>
      </c>
      <c r="F60" s="40">
        <v>2</v>
      </c>
      <c r="G60" s="40">
        <v>18</v>
      </c>
      <c r="H60" s="40">
        <v>0</v>
      </c>
      <c r="I60" s="40">
        <v>30</v>
      </c>
      <c r="J60" s="40">
        <v>23</v>
      </c>
      <c r="K60" s="40">
        <v>1</v>
      </c>
      <c r="L60" s="40">
        <v>17</v>
      </c>
      <c r="M60" s="40">
        <v>0</v>
      </c>
      <c r="N60" s="40">
        <v>0</v>
      </c>
      <c r="O60" s="40">
        <v>0</v>
      </c>
      <c r="P60" s="39" t="s">
        <v>53</v>
      </c>
      <c r="Q60" s="39" t="s">
        <v>241</v>
      </c>
      <c r="R60" s="39" t="s">
        <v>29</v>
      </c>
      <c r="S60" s="39" t="s">
        <v>980</v>
      </c>
      <c r="T60" s="39" t="s">
        <v>1303</v>
      </c>
      <c r="U60" s="39" t="s">
        <v>960</v>
      </c>
      <c r="V60" s="39" t="s">
        <v>980</v>
      </c>
      <c r="W60" s="39" t="s">
        <v>29</v>
      </c>
      <c r="X60" s="39" t="s">
        <v>29</v>
      </c>
      <c r="Y60" s="39" t="s">
        <v>980</v>
      </c>
      <c r="Z60" s="39" t="s">
        <v>324</v>
      </c>
      <c r="AA60" s="39" t="s">
        <v>330</v>
      </c>
      <c r="AB60" s="39" t="s">
        <v>326</v>
      </c>
      <c r="AC60" s="39" t="s">
        <v>1096</v>
      </c>
    </row>
    <row r="61" spans="1:29" s="38" customFormat="1">
      <c r="A61" s="39" t="s">
        <v>1090</v>
      </c>
      <c r="B61" s="39" t="s">
        <v>322</v>
      </c>
      <c r="C61" s="39" t="s">
        <v>331</v>
      </c>
      <c r="D61" s="39" t="s">
        <v>323</v>
      </c>
      <c r="E61" s="40">
        <v>59</v>
      </c>
      <c r="F61" s="40">
        <v>1</v>
      </c>
      <c r="G61" s="40">
        <v>55</v>
      </c>
      <c r="H61" s="40">
        <v>1</v>
      </c>
      <c r="I61" s="40">
        <v>2</v>
      </c>
      <c r="J61" s="40">
        <v>2</v>
      </c>
      <c r="K61" s="40">
        <v>13</v>
      </c>
      <c r="L61" s="40">
        <v>19</v>
      </c>
      <c r="M61" s="40">
        <v>0</v>
      </c>
      <c r="N61" s="40">
        <v>0</v>
      </c>
      <c r="O61" s="40">
        <v>0</v>
      </c>
      <c r="P61" s="39" t="s">
        <v>1310</v>
      </c>
      <c r="Q61" s="39" t="s">
        <v>1311</v>
      </c>
      <c r="R61" s="39" t="s">
        <v>960</v>
      </c>
      <c r="S61" s="39" t="s">
        <v>1067</v>
      </c>
      <c r="T61" s="39" t="s">
        <v>1067</v>
      </c>
      <c r="U61" s="39" t="s">
        <v>147</v>
      </c>
      <c r="V61" s="39" t="s">
        <v>1067</v>
      </c>
      <c r="W61" s="39" t="s">
        <v>29</v>
      </c>
      <c r="X61" s="39" t="s">
        <v>29</v>
      </c>
      <c r="Y61" s="39" t="s">
        <v>1067</v>
      </c>
      <c r="Z61" s="39" t="s">
        <v>324</v>
      </c>
      <c r="AA61" s="39" t="s">
        <v>332</v>
      </c>
      <c r="AB61" s="39" t="s">
        <v>326</v>
      </c>
      <c r="AC61" s="39" t="s">
        <v>1096</v>
      </c>
    </row>
    <row r="62" spans="1:29" s="38" customFormat="1">
      <c r="A62" s="39" t="s">
        <v>1090</v>
      </c>
      <c r="B62" s="39" t="s">
        <v>322</v>
      </c>
      <c r="C62" s="39" t="s">
        <v>333</v>
      </c>
      <c r="D62" s="39" t="s">
        <v>323</v>
      </c>
      <c r="E62" s="40">
        <v>41</v>
      </c>
      <c r="F62" s="40">
        <v>0</v>
      </c>
      <c r="G62" s="40">
        <v>36</v>
      </c>
      <c r="H62" s="40">
        <v>4</v>
      </c>
      <c r="I62" s="40">
        <v>1</v>
      </c>
      <c r="J62" s="40">
        <v>4</v>
      </c>
      <c r="K62" s="40">
        <v>9</v>
      </c>
      <c r="L62" s="40">
        <v>11</v>
      </c>
      <c r="M62" s="40">
        <v>0</v>
      </c>
      <c r="N62" s="40">
        <v>0</v>
      </c>
      <c r="O62" s="40">
        <v>0</v>
      </c>
      <c r="P62" s="39" t="s">
        <v>29</v>
      </c>
      <c r="Q62" s="39" t="s">
        <v>1312</v>
      </c>
      <c r="R62" s="39" t="s">
        <v>101</v>
      </c>
      <c r="S62" s="39" t="s">
        <v>1032</v>
      </c>
      <c r="T62" s="39" t="s">
        <v>1184</v>
      </c>
      <c r="U62" s="39" t="s">
        <v>147</v>
      </c>
      <c r="V62" s="39" t="s">
        <v>1032</v>
      </c>
      <c r="W62" s="39" t="s">
        <v>29</v>
      </c>
      <c r="X62" s="39" t="s">
        <v>29</v>
      </c>
      <c r="Y62" s="39" t="s">
        <v>1032</v>
      </c>
      <c r="Z62" s="39" t="s">
        <v>324</v>
      </c>
      <c r="AA62" s="39" t="s">
        <v>336</v>
      </c>
      <c r="AB62" s="39" t="s">
        <v>326</v>
      </c>
      <c r="AC62" s="39" t="s">
        <v>1096</v>
      </c>
    </row>
    <row r="63" spans="1:29" s="38" customFormat="1">
      <c r="A63" s="39" t="s">
        <v>1090</v>
      </c>
      <c r="B63" s="39" t="s">
        <v>322</v>
      </c>
      <c r="C63" s="39" t="s">
        <v>337</v>
      </c>
      <c r="D63" s="39" t="s">
        <v>323</v>
      </c>
      <c r="E63" s="40">
        <v>39</v>
      </c>
      <c r="F63" s="40">
        <v>0</v>
      </c>
      <c r="G63" s="40">
        <v>36</v>
      </c>
      <c r="H63" s="40">
        <v>2</v>
      </c>
      <c r="I63" s="40">
        <v>1</v>
      </c>
      <c r="J63" s="40">
        <v>3</v>
      </c>
      <c r="K63" s="40">
        <v>3</v>
      </c>
      <c r="L63" s="40">
        <v>23</v>
      </c>
      <c r="M63" s="40">
        <v>0</v>
      </c>
      <c r="N63" s="40">
        <v>0</v>
      </c>
      <c r="O63" s="40">
        <v>0</v>
      </c>
      <c r="P63" s="39" t="s">
        <v>29</v>
      </c>
      <c r="Q63" s="39" t="s">
        <v>221</v>
      </c>
      <c r="R63" s="39" t="s">
        <v>30</v>
      </c>
      <c r="S63" s="39" t="s">
        <v>242</v>
      </c>
      <c r="T63" s="39" t="s">
        <v>369</v>
      </c>
      <c r="U63" s="39" t="s">
        <v>82</v>
      </c>
      <c r="V63" s="39" t="s">
        <v>242</v>
      </c>
      <c r="W63" s="39" t="s">
        <v>29</v>
      </c>
      <c r="X63" s="39" t="s">
        <v>29</v>
      </c>
      <c r="Y63" s="39" t="s">
        <v>242</v>
      </c>
      <c r="Z63" s="39" t="s">
        <v>324</v>
      </c>
      <c r="AA63" s="39" t="s">
        <v>339</v>
      </c>
      <c r="AB63" s="39" t="s">
        <v>326</v>
      </c>
      <c r="AC63" s="39" t="s">
        <v>1096</v>
      </c>
    </row>
    <row r="64" spans="1:29" s="38" customFormat="1">
      <c r="A64" s="39" t="s">
        <v>1090</v>
      </c>
      <c r="B64" s="39" t="s">
        <v>322</v>
      </c>
      <c r="C64" s="39" t="s">
        <v>1313</v>
      </c>
      <c r="D64" s="39" t="s">
        <v>323</v>
      </c>
      <c r="E64" s="40">
        <v>35</v>
      </c>
      <c r="F64" s="40">
        <v>0</v>
      </c>
      <c r="G64" s="40">
        <v>26</v>
      </c>
      <c r="H64" s="40">
        <v>8</v>
      </c>
      <c r="I64" s="40">
        <v>1</v>
      </c>
      <c r="J64" s="40">
        <v>7</v>
      </c>
      <c r="K64" s="40">
        <v>7</v>
      </c>
      <c r="L64" s="40">
        <v>16</v>
      </c>
      <c r="M64" s="40">
        <v>0</v>
      </c>
      <c r="N64" s="40">
        <v>0</v>
      </c>
      <c r="O64" s="40">
        <v>0</v>
      </c>
      <c r="P64" s="39" t="s">
        <v>29</v>
      </c>
      <c r="Q64" s="39" t="s">
        <v>1314</v>
      </c>
      <c r="R64" s="39" t="s">
        <v>170</v>
      </c>
      <c r="S64" s="39" t="s">
        <v>976</v>
      </c>
      <c r="T64" s="39" t="s">
        <v>68</v>
      </c>
      <c r="U64" s="39" t="s">
        <v>68</v>
      </c>
      <c r="V64" s="39" t="s">
        <v>976</v>
      </c>
      <c r="W64" s="39" t="s">
        <v>29</v>
      </c>
      <c r="X64" s="39" t="s">
        <v>29</v>
      </c>
      <c r="Y64" s="39" t="s">
        <v>976</v>
      </c>
      <c r="Z64" s="39" t="s">
        <v>324</v>
      </c>
      <c r="AA64" s="39" t="s">
        <v>1315</v>
      </c>
      <c r="AB64" s="39" t="s">
        <v>326</v>
      </c>
      <c r="AC64" s="39" t="s">
        <v>1096</v>
      </c>
    </row>
    <row r="65" spans="1:29" s="38" customFormat="1">
      <c r="A65" s="41" t="s">
        <v>1086</v>
      </c>
      <c r="B65" s="39"/>
      <c r="C65" s="39"/>
      <c r="D65" s="39"/>
      <c r="E65" s="40">
        <f t="shared" ref="E65:L65" si="52">SUM(E57:E64)</f>
        <v>1430</v>
      </c>
      <c r="F65" s="40">
        <f t="shared" si="52"/>
        <v>8</v>
      </c>
      <c r="G65" s="40">
        <f t="shared" si="52"/>
        <v>1121</v>
      </c>
      <c r="H65" s="40">
        <f t="shared" si="52"/>
        <v>75</v>
      </c>
      <c r="I65" s="40">
        <f t="shared" si="52"/>
        <v>226</v>
      </c>
      <c r="J65" s="40">
        <f t="shared" si="52"/>
        <v>255</v>
      </c>
      <c r="K65" s="40">
        <f t="shared" si="52"/>
        <v>450</v>
      </c>
      <c r="L65" s="40">
        <f t="shared" si="52"/>
        <v>440</v>
      </c>
      <c r="M65" s="19">
        <f>F65/E65</f>
        <v>5.5944055944055944E-3</v>
      </c>
      <c r="N65" s="20">
        <f>G65/E65</f>
        <v>0.78391608391608392</v>
      </c>
      <c r="O65" s="20">
        <f>H65/E65</f>
        <v>5.2447552447552448E-2</v>
      </c>
      <c r="P65" s="20">
        <f>I65/E65</f>
        <v>0.15804195804195803</v>
      </c>
      <c r="Q65" s="20">
        <f>J65/E65</f>
        <v>0.17832167832167833</v>
      </c>
      <c r="R65" s="20">
        <f>K65/E65</f>
        <v>0.31468531468531469</v>
      </c>
      <c r="S65" s="20">
        <f>L65/E65</f>
        <v>0.30769230769230771</v>
      </c>
      <c r="T65" s="39"/>
      <c r="U65" s="39"/>
      <c r="V65" s="39"/>
      <c r="W65" s="39"/>
      <c r="X65" s="39"/>
      <c r="Y65" s="39"/>
      <c r="Z65" s="39"/>
      <c r="AC65" s="39"/>
    </row>
    <row r="66" spans="1:29" s="38" customFormat="1">
      <c r="A66" s="39"/>
      <c r="B66" s="39"/>
      <c r="C66" s="39"/>
      <c r="D66" s="39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C66" s="39"/>
    </row>
    <row r="67" spans="1:29">
      <c r="E67" t="s">
        <v>794</v>
      </c>
      <c r="F67" t="s">
        <v>795</v>
      </c>
      <c r="G67" t="s">
        <v>796</v>
      </c>
      <c r="N67" s="46" t="s">
        <v>797</v>
      </c>
      <c r="O67" s="46"/>
      <c r="P67" s="46"/>
      <c r="Q67" s="46" t="s">
        <v>798</v>
      </c>
      <c r="R67" s="46"/>
      <c r="S67" s="46"/>
    </row>
    <row r="68" spans="1:29">
      <c r="D68" t="s">
        <v>799</v>
      </c>
      <c r="E68" s="21">
        <f>N65</f>
        <v>0.78391608391608392</v>
      </c>
      <c r="F68" s="21">
        <f t="shared" ref="F68:G68" si="53">O65</f>
        <v>5.2447552447552448E-2</v>
      </c>
      <c r="G68" s="21">
        <f t="shared" si="53"/>
        <v>0.15804195804195803</v>
      </c>
      <c r="I68" t="s">
        <v>1082</v>
      </c>
      <c r="J68" s="21">
        <v>5.4836252856054833E-2</v>
      </c>
      <c r="N68" t="s">
        <v>794</v>
      </c>
      <c r="O68" t="s">
        <v>795</v>
      </c>
      <c r="P68" t="s">
        <v>796</v>
      </c>
      <c r="Q68" t="s">
        <v>794</v>
      </c>
      <c r="R68" t="s">
        <v>795</v>
      </c>
      <c r="S68" t="s">
        <v>796</v>
      </c>
    </row>
    <row r="69" spans="1:29">
      <c r="D69" t="s">
        <v>800</v>
      </c>
      <c r="E69" s="21">
        <f>Q65</f>
        <v>0.17832167832167833</v>
      </c>
      <c r="F69" s="21">
        <f t="shared" ref="F69:G69" si="54">R65</f>
        <v>0.31468531468531469</v>
      </c>
      <c r="G69" s="21">
        <f t="shared" si="54"/>
        <v>0.30769230769230771</v>
      </c>
      <c r="I69" s="38" t="s">
        <v>1083</v>
      </c>
      <c r="J69" s="21">
        <v>0.32216298552932215</v>
      </c>
      <c r="M69">
        <v>2019</v>
      </c>
      <c r="N69" s="20">
        <f t="shared" ref="N69:S69" si="55">N7</f>
        <v>0.7287414965986394</v>
      </c>
      <c r="O69" s="20">
        <f t="shared" si="55"/>
        <v>0.10459183673469388</v>
      </c>
      <c r="P69" s="20">
        <f t="shared" si="55"/>
        <v>0.16326530612244897</v>
      </c>
      <c r="Q69" s="20">
        <f t="shared" si="55"/>
        <v>0.22959183673469388</v>
      </c>
      <c r="R69" s="20">
        <f t="shared" si="55"/>
        <v>0.36904761904761907</v>
      </c>
      <c r="S69" s="20">
        <f t="shared" si="55"/>
        <v>0.23299319727891157</v>
      </c>
    </row>
    <row r="70" spans="1:29">
      <c r="F70" s="21">
        <f>1-F69-F68</f>
        <v>0.63286713286713292</v>
      </c>
      <c r="I70" t="s">
        <v>1084</v>
      </c>
      <c r="J70" s="21">
        <v>0.62300076161462292</v>
      </c>
      <c r="M70">
        <v>2020</v>
      </c>
      <c r="N70" s="20">
        <f t="shared" ref="N70:S70" si="56">N15</f>
        <v>0.73012048192771084</v>
      </c>
      <c r="O70" s="20">
        <f t="shared" si="56"/>
        <v>9.3172690763052207E-2</v>
      </c>
      <c r="P70" s="20">
        <f t="shared" si="56"/>
        <v>0.17188755020080321</v>
      </c>
      <c r="Q70" s="20">
        <f t="shared" si="56"/>
        <v>0.22971887550200804</v>
      </c>
      <c r="R70" s="20">
        <f t="shared" si="56"/>
        <v>0.36144578313253012</v>
      </c>
      <c r="S70" s="20">
        <f t="shared" si="56"/>
        <v>0.2497991967871486</v>
      </c>
    </row>
    <row r="71" spans="1:29">
      <c r="M71">
        <v>2021</v>
      </c>
      <c r="N71" s="20">
        <f t="shared" ref="N71:S71" si="57">N23</f>
        <v>0.7164906580016247</v>
      </c>
      <c r="O71" s="20">
        <f t="shared" si="57"/>
        <v>9.0170593013809905E-2</v>
      </c>
      <c r="P71" s="20">
        <f t="shared" si="57"/>
        <v>0.17221770917952883</v>
      </c>
      <c r="Q71" s="20">
        <f t="shared" si="57"/>
        <v>0.22095857026807472</v>
      </c>
      <c r="R71" s="20">
        <f t="shared" si="57"/>
        <v>0.34930950446791226</v>
      </c>
      <c r="S71" s="20">
        <f t="shared" si="57"/>
        <v>0.23476848090982941</v>
      </c>
    </row>
    <row r="72" spans="1:29">
      <c r="M72">
        <v>2022</v>
      </c>
      <c r="N72" s="20">
        <f t="shared" ref="N72:S72" si="58">N31</f>
        <v>0.74445294567712317</v>
      </c>
      <c r="O72" s="20">
        <f t="shared" si="58"/>
        <v>8.4927314460596787E-2</v>
      </c>
      <c r="P72" s="20">
        <f t="shared" si="58"/>
        <v>0.15837796480489671</v>
      </c>
      <c r="Q72" s="20">
        <f t="shared" si="58"/>
        <v>0.21346595256312165</v>
      </c>
      <c r="R72" s="20">
        <f t="shared" si="58"/>
        <v>0.34659525631216526</v>
      </c>
      <c r="S72" s="20">
        <f t="shared" si="58"/>
        <v>0.2616679418515685</v>
      </c>
    </row>
    <row r="73" spans="1:29">
      <c r="M73">
        <v>2023</v>
      </c>
      <c r="N73" s="20">
        <f t="shared" ref="N73:S73" si="59">N39</f>
        <v>0.74667651403249635</v>
      </c>
      <c r="O73" s="20">
        <f t="shared" si="59"/>
        <v>6.7208271787296894E-2</v>
      </c>
      <c r="P73" s="20">
        <f t="shared" si="59"/>
        <v>0.17355982274741508</v>
      </c>
      <c r="Q73" s="20">
        <f t="shared" si="59"/>
        <v>0.206794682422452</v>
      </c>
      <c r="R73" s="20">
        <f t="shared" si="59"/>
        <v>0.33604135893648451</v>
      </c>
      <c r="S73" s="20">
        <f t="shared" si="59"/>
        <v>0.25110782865583459</v>
      </c>
    </row>
    <row r="74" spans="1:29">
      <c r="M74">
        <v>2024</v>
      </c>
      <c r="N74" s="21">
        <f t="shared" ref="N74:S74" si="60">N47</f>
        <v>0.77835051546391754</v>
      </c>
      <c r="O74" s="21">
        <f t="shared" si="60"/>
        <v>5.964653902798233E-2</v>
      </c>
      <c r="P74" s="21">
        <f t="shared" si="60"/>
        <v>0.16053019145802652</v>
      </c>
      <c r="Q74" s="21">
        <f t="shared" si="60"/>
        <v>0.19587628865979381</v>
      </c>
      <c r="R74" s="21">
        <f t="shared" si="60"/>
        <v>0.32695139911634757</v>
      </c>
      <c r="S74" s="21">
        <f t="shared" si="60"/>
        <v>0.27098674521354932</v>
      </c>
    </row>
    <row r="75" spans="1:29">
      <c r="M75">
        <v>2025</v>
      </c>
      <c r="N75" s="21">
        <f t="shared" ref="N75:S75" si="61">N55</f>
        <v>0.74790555978674789</v>
      </c>
      <c r="O75" s="21">
        <f t="shared" si="61"/>
        <v>5.4836252856054833E-2</v>
      </c>
      <c r="P75" s="21">
        <f t="shared" si="61"/>
        <v>0.18126428027418126</v>
      </c>
      <c r="Q75" s="21">
        <f t="shared" si="61"/>
        <v>0.20563594821020564</v>
      </c>
      <c r="R75" s="21">
        <f t="shared" si="61"/>
        <v>0.32216298552932215</v>
      </c>
      <c r="S75" s="21">
        <f t="shared" si="61"/>
        <v>0.25590251332825592</v>
      </c>
    </row>
    <row r="76" spans="1:29">
      <c r="M76">
        <v>2026</v>
      </c>
      <c r="N76" s="21">
        <f>N65</f>
        <v>0.78391608391608392</v>
      </c>
      <c r="O76" s="21">
        <f t="shared" ref="O76:S76" si="62">O65</f>
        <v>5.2447552447552448E-2</v>
      </c>
      <c r="P76" s="21">
        <f t="shared" si="62"/>
        <v>0.15804195804195803</v>
      </c>
      <c r="Q76" s="21">
        <f t="shared" si="62"/>
        <v>0.17832167832167833</v>
      </c>
      <c r="R76" s="21">
        <f t="shared" si="62"/>
        <v>0.31468531468531469</v>
      </c>
      <c r="S76" s="21">
        <f t="shared" si="62"/>
        <v>0.30769230769230771</v>
      </c>
    </row>
  </sheetData>
  <mergeCells count="2">
    <mergeCell ref="N67:P67"/>
    <mergeCell ref="Q67:S6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5168-453A-45AD-BF37-B089325D281B}">
  <dimension ref="A1:AC76"/>
  <sheetViews>
    <sheetView topLeftCell="F40" zoomScale="70" zoomScaleNormal="70" workbookViewId="0">
      <selection activeCell="AA107" sqref="AA107"/>
    </sheetView>
  </sheetViews>
  <sheetFormatPr defaultColWidth="9.140625" defaultRowHeight="12.75"/>
  <cols>
    <col min="1" max="19" width="9.140625" customWidth="1"/>
    <col min="20" max="22" width="0" hidden="1" customWidth="1"/>
    <col min="23" max="25" width="9.140625" customWidth="1"/>
    <col min="26" max="26" width="27.42578125" customWidth="1"/>
    <col min="27" max="27" width="42.28515625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11" customFormat="1">
      <c r="A2" s="7" t="s">
        <v>784</v>
      </c>
      <c r="B2" s="7" t="s">
        <v>388</v>
      </c>
      <c r="C2" s="7" t="s">
        <v>389</v>
      </c>
      <c r="D2" s="7" t="s">
        <v>390</v>
      </c>
      <c r="E2" s="8">
        <v>1844</v>
      </c>
      <c r="F2" s="8">
        <v>8</v>
      </c>
      <c r="G2" s="8">
        <v>1395</v>
      </c>
      <c r="H2" s="8">
        <v>274</v>
      </c>
      <c r="I2" s="8">
        <v>167</v>
      </c>
      <c r="J2" s="8">
        <v>348</v>
      </c>
      <c r="K2" s="8">
        <v>555</v>
      </c>
      <c r="L2" s="8">
        <v>655</v>
      </c>
      <c r="M2" s="19">
        <f t="shared" ref="M2:M26" si="0">F2/E2</f>
        <v>4.3383947939262474E-3</v>
      </c>
      <c r="N2" s="20">
        <f t="shared" ref="N2:N26" si="1">G2/E2</f>
        <v>0.75650759219088937</v>
      </c>
      <c r="O2" s="20">
        <f t="shared" ref="O2:O26" si="2">H2/E2</f>
        <v>0.14859002169197397</v>
      </c>
      <c r="P2" s="20">
        <f t="shared" ref="P2:P26" si="3">I2/E2</f>
        <v>9.0563991323210413E-2</v>
      </c>
      <c r="Q2" s="20">
        <f t="shared" ref="Q2:Q26" si="4">J2/E2</f>
        <v>0.18872017353579176</v>
      </c>
      <c r="R2" s="20">
        <f t="shared" ref="R2:R26" si="5">K2/E2</f>
        <v>0.30097613882863339</v>
      </c>
      <c r="S2" s="20">
        <f t="shared" ref="S2:S26" si="6">L2/E2</f>
        <v>0.35520607375271152</v>
      </c>
      <c r="T2" s="10">
        <v>18.87</v>
      </c>
      <c r="U2" s="10">
        <v>30</v>
      </c>
      <c r="V2" s="10">
        <v>9.06</v>
      </c>
      <c r="W2" s="7" t="s">
        <v>394</v>
      </c>
      <c r="X2" s="7" t="s">
        <v>278</v>
      </c>
      <c r="Y2" s="7" t="s">
        <v>395</v>
      </c>
      <c r="Z2" s="7" t="s">
        <v>785</v>
      </c>
    </row>
    <row r="3" spans="1:26" s="11" customFormat="1">
      <c r="A3" s="7" t="s">
        <v>784</v>
      </c>
      <c r="B3" s="7" t="s">
        <v>388</v>
      </c>
      <c r="C3" s="7" t="s">
        <v>396</v>
      </c>
      <c r="D3" s="7" t="s">
        <v>390</v>
      </c>
      <c r="E3" s="8">
        <v>141</v>
      </c>
      <c r="F3" s="8">
        <v>0</v>
      </c>
      <c r="G3" s="8">
        <v>98</v>
      </c>
      <c r="H3" s="8">
        <v>22</v>
      </c>
      <c r="I3" s="8">
        <v>21</v>
      </c>
      <c r="J3" s="8">
        <v>35</v>
      </c>
      <c r="K3" s="8">
        <v>36</v>
      </c>
      <c r="L3" s="8">
        <v>58</v>
      </c>
      <c r="M3" s="19">
        <f t="shared" si="0"/>
        <v>0</v>
      </c>
      <c r="N3" s="20">
        <f t="shared" si="1"/>
        <v>0.69503546099290781</v>
      </c>
      <c r="O3" s="20">
        <f t="shared" si="2"/>
        <v>0.15602836879432624</v>
      </c>
      <c r="P3" s="20">
        <f t="shared" si="3"/>
        <v>0.14893617021276595</v>
      </c>
      <c r="Q3" s="20">
        <f t="shared" si="4"/>
        <v>0.24822695035460993</v>
      </c>
      <c r="R3" s="20">
        <f t="shared" si="5"/>
        <v>0.25531914893617019</v>
      </c>
      <c r="S3" s="20">
        <f t="shared" si="6"/>
        <v>0.41134751773049644</v>
      </c>
      <c r="T3" s="10">
        <v>24.82</v>
      </c>
      <c r="U3" s="10">
        <v>26</v>
      </c>
      <c r="V3" s="10">
        <v>14.89</v>
      </c>
      <c r="W3" s="7" t="s">
        <v>394</v>
      </c>
      <c r="X3" s="7" t="s">
        <v>397</v>
      </c>
      <c r="Y3" s="7" t="s">
        <v>395</v>
      </c>
      <c r="Z3" s="7" t="s">
        <v>785</v>
      </c>
    </row>
    <row r="4" spans="1:26" s="11" customFormat="1">
      <c r="A4" s="7" t="s">
        <v>784</v>
      </c>
      <c r="B4" s="7" t="s">
        <v>388</v>
      </c>
      <c r="C4" s="7" t="s">
        <v>398</v>
      </c>
      <c r="D4" s="7" t="s">
        <v>390</v>
      </c>
      <c r="E4" s="8">
        <v>69</v>
      </c>
      <c r="F4" s="8">
        <v>1</v>
      </c>
      <c r="G4" s="8">
        <v>48</v>
      </c>
      <c r="H4" s="8">
        <v>12</v>
      </c>
      <c r="I4" s="8">
        <v>8</v>
      </c>
      <c r="J4" s="8">
        <v>16</v>
      </c>
      <c r="K4" s="8">
        <v>11</v>
      </c>
      <c r="L4" s="8">
        <v>34</v>
      </c>
      <c r="M4" s="19">
        <f t="shared" si="0"/>
        <v>1.4492753623188406E-2</v>
      </c>
      <c r="N4" s="20">
        <f t="shared" si="1"/>
        <v>0.69565217391304346</v>
      </c>
      <c r="O4" s="20">
        <f t="shared" si="2"/>
        <v>0.17391304347826086</v>
      </c>
      <c r="P4" s="20">
        <f t="shared" si="3"/>
        <v>0.11594202898550725</v>
      </c>
      <c r="Q4" s="20">
        <f t="shared" si="4"/>
        <v>0.2318840579710145</v>
      </c>
      <c r="R4" s="20">
        <f t="shared" si="5"/>
        <v>0.15942028985507245</v>
      </c>
      <c r="S4" s="20">
        <f t="shared" si="6"/>
        <v>0.49275362318840582</v>
      </c>
      <c r="T4" s="10">
        <v>23.19</v>
      </c>
      <c r="U4" s="10">
        <v>16</v>
      </c>
      <c r="V4" s="10">
        <v>11.59</v>
      </c>
      <c r="W4" s="7" t="s">
        <v>394</v>
      </c>
      <c r="X4" s="7" t="s">
        <v>399</v>
      </c>
      <c r="Y4" s="7" t="s">
        <v>395</v>
      </c>
      <c r="Z4" s="7" t="s">
        <v>785</v>
      </c>
    </row>
    <row r="5" spans="1:26" s="11" customFormat="1">
      <c r="A5" s="7" t="s">
        <v>784</v>
      </c>
      <c r="B5" s="7" t="s">
        <v>388</v>
      </c>
      <c r="C5" s="7" t="s">
        <v>400</v>
      </c>
      <c r="D5" s="7" t="s">
        <v>390</v>
      </c>
      <c r="E5" s="8">
        <v>42</v>
      </c>
      <c r="F5" s="8">
        <v>0</v>
      </c>
      <c r="G5" s="8">
        <v>35</v>
      </c>
      <c r="H5" s="8">
        <v>4</v>
      </c>
      <c r="I5" s="8">
        <v>3</v>
      </c>
      <c r="J5" s="8">
        <v>5</v>
      </c>
      <c r="K5" s="8">
        <v>11</v>
      </c>
      <c r="L5" s="8">
        <v>19</v>
      </c>
      <c r="M5" s="19">
        <f t="shared" si="0"/>
        <v>0</v>
      </c>
      <c r="N5" s="20">
        <f t="shared" si="1"/>
        <v>0.83333333333333337</v>
      </c>
      <c r="O5" s="20">
        <f t="shared" si="2"/>
        <v>9.5238095238095233E-2</v>
      </c>
      <c r="P5" s="20">
        <f t="shared" si="3"/>
        <v>7.1428571428571425E-2</v>
      </c>
      <c r="Q5" s="20">
        <f t="shared" si="4"/>
        <v>0.11904761904761904</v>
      </c>
      <c r="R5" s="20">
        <f t="shared" si="5"/>
        <v>0.26190476190476192</v>
      </c>
      <c r="S5" s="20">
        <f t="shared" si="6"/>
        <v>0.45238095238095238</v>
      </c>
      <c r="T5" s="10">
        <v>11.9</v>
      </c>
      <c r="U5" s="10">
        <v>26</v>
      </c>
      <c r="V5" s="10">
        <v>7.14</v>
      </c>
      <c r="W5" s="7" t="s">
        <v>394</v>
      </c>
      <c r="X5" s="7" t="s">
        <v>401</v>
      </c>
      <c r="Y5" s="7" t="s">
        <v>395</v>
      </c>
      <c r="Z5" s="7" t="s">
        <v>785</v>
      </c>
    </row>
    <row r="6" spans="1:26" s="11" customFormat="1">
      <c r="A6" s="7"/>
      <c r="B6" s="7"/>
      <c r="C6" s="7"/>
      <c r="D6" s="7"/>
      <c r="E6" s="8">
        <f>SUM(E2:E5)</f>
        <v>2096</v>
      </c>
      <c r="F6" s="8">
        <f t="shared" ref="F6:L6" si="7">SUM(F2:F5)</f>
        <v>9</v>
      </c>
      <c r="G6" s="8">
        <f t="shared" si="7"/>
        <v>1576</v>
      </c>
      <c r="H6" s="8">
        <f t="shared" si="7"/>
        <v>312</v>
      </c>
      <c r="I6" s="8">
        <f t="shared" si="7"/>
        <v>199</v>
      </c>
      <c r="J6" s="8">
        <f t="shared" si="7"/>
        <v>404</v>
      </c>
      <c r="K6" s="8">
        <f t="shared" si="7"/>
        <v>613</v>
      </c>
      <c r="L6" s="8">
        <f t="shared" si="7"/>
        <v>766</v>
      </c>
      <c r="M6" s="19">
        <f>F6/E6</f>
        <v>4.2938931297709926E-3</v>
      </c>
      <c r="N6" s="20">
        <f>G6/E6</f>
        <v>0.75190839694656486</v>
      </c>
      <c r="O6" s="20">
        <f>H6/E6</f>
        <v>0.14885496183206107</v>
      </c>
      <c r="P6" s="20">
        <f>I6/E6</f>
        <v>9.4942748091603052E-2</v>
      </c>
      <c r="Q6" s="20">
        <f>J6/E6</f>
        <v>0.19274809160305342</v>
      </c>
      <c r="R6" s="20">
        <f>K6/E6</f>
        <v>0.29246183206106868</v>
      </c>
      <c r="S6" s="20">
        <f>L6/E6</f>
        <v>0.36545801526717558</v>
      </c>
      <c r="T6" s="10"/>
      <c r="U6" s="10"/>
      <c r="V6" s="10"/>
      <c r="W6" s="7"/>
      <c r="X6" s="7"/>
      <c r="Y6" s="7"/>
      <c r="Z6" s="7"/>
    </row>
    <row r="7" spans="1:26" s="13" customFormat="1" ht="5.25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1" customFormat="1">
      <c r="A8" s="14" t="s">
        <v>767</v>
      </c>
      <c r="B8" s="14" t="s">
        <v>388</v>
      </c>
      <c r="C8" s="14" t="s">
        <v>389</v>
      </c>
      <c r="D8" s="14" t="s">
        <v>390</v>
      </c>
      <c r="E8" s="8">
        <v>1895</v>
      </c>
      <c r="F8" s="8">
        <v>10</v>
      </c>
      <c r="G8" s="8">
        <v>1412</v>
      </c>
      <c r="H8" s="8">
        <v>267</v>
      </c>
      <c r="I8" s="8">
        <v>206</v>
      </c>
      <c r="J8" s="8">
        <v>388</v>
      </c>
      <c r="K8" s="8">
        <v>549</v>
      </c>
      <c r="L8" s="8">
        <v>693</v>
      </c>
      <c r="M8" s="19">
        <f t="shared" si="0"/>
        <v>5.2770448548812663E-3</v>
      </c>
      <c r="N8" s="20">
        <f t="shared" si="1"/>
        <v>0.74511873350923485</v>
      </c>
      <c r="O8" s="20">
        <f t="shared" si="2"/>
        <v>0.14089709762532981</v>
      </c>
      <c r="P8" s="20">
        <f t="shared" si="3"/>
        <v>0.10870712401055409</v>
      </c>
      <c r="Q8" s="20">
        <f t="shared" si="4"/>
        <v>0.20474934036939313</v>
      </c>
      <c r="R8" s="20">
        <f t="shared" si="5"/>
        <v>0.28970976253298153</v>
      </c>
      <c r="S8" s="20">
        <f t="shared" si="6"/>
        <v>0.36569920844327175</v>
      </c>
      <c r="T8" s="14" t="s">
        <v>787</v>
      </c>
      <c r="U8" s="14" t="s">
        <v>48</v>
      </c>
      <c r="V8" s="14" t="s">
        <v>216</v>
      </c>
      <c r="W8" s="14" t="s">
        <v>394</v>
      </c>
      <c r="X8" s="14" t="s">
        <v>278</v>
      </c>
      <c r="Y8" s="14" t="s">
        <v>395</v>
      </c>
      <c r="Z8" s="14" t="s">
        <v>786</v>
      </c>
    </row>
    <row r="9" spans="1:26" s="11" customFormat="1">
      <c r="A9" s="14" t="s">
        <v>767</v>
      </c>
      <c r="B9" s="14" t="s">
        <v>388</v>
      </c>
      <c r="C9" s="14" t="s">
        <v>396</v>
      </c>
      <c r="D9" s="14" t="s">
        <v>390</v>
      </c>
      <c r="E9" s="8">
        <v>210</v>
      </c>
      <c r="F9" s="8">
        <v>0</v>
      </c>
      <c r="G9" s="8">
        <v>156</v>
      </c>
      <c r="H9" s="8">
        <v>26</v>
      </c>
      <c r="I9" s="8">
        <v>28</v>
      </c>
      <c r="J9" s="8">
        <v>44</v>
      </c>
      <c r="K9" s="8">
        <v>52</v>
      </c>
      <c r="L9" s="8">
        <v>89</v>
      </c>
      <c r="M9" s="19">
        <f t="shared" si="0"/>
        <v>0</v>
      </c>
      <c r="N9" s="20">
        <f t="shared" si="1"/>
        <v>0.74285714285714288</v>
      </c>
      <c r="O9" s="20">
        <f t="shared" si="2"/>
        <v>0.12380952380952381</v>
      </c>
      <c r="P9" s="20">
        <f t="shared" si="3"/>
        <v>0.13333333333333333</v>
      </c>
      <c r="Q9" s="20">
        <f t="shared" si="4"/>
        <v>0.20952380952380953</v>
      </c>
      <c r="R9" s="20">
        <f t="shared" si="5"/>
        <v>0.24761904761904763</v>
      </c>
      <c r="S9" s="20">
        <f t="shared" si="6"/>
        <v>0.4238095238095238</v>
      </c>
      <c r="T9" s="14" t="s">
        <v>873</v>
      </c>
      <c r="U9" s="14" t="s">
        <v>352</v>
      </c>
      <c r="V9" s="14" t="s">
        <v>548</v>
      </c>
      <c r="W9" s="14" t="s">
        <v>394</v>
      </c>
      <c r="X9" s="14" t="s">
        <v>397</v>
      </c>
      <c r="Y9" s="14" t="s">
        <v>395</v>
      </c>
      <c r="Z9" s="14" t="s">
        <v>786</v>
      </c>
    </row>
    <row r="10" spans="1:26" s="11" customFormat="1">
      <c r="A10" s="14" t="s">
        <v>767</v>
      </c>
      <c r="B10" s="14" t="s">
        <v>388</v>
      </c>
      <c r="C10" s="14" t="s">
        <v>398</v>
      </c>
      <c r="D10" s="14" t="s">
        <v>390</v>
      </c>
      <c r="E10" s="8">
        <v>72</v>
      </c>
      <c r="F10" s="8">
        <v>5</v>
      </c>
      <c r="G10" s="8">
        <v>53</v>
      </c>
      <c r="H10" s="8">
        <v>9</v>
      </c>
      <c r="I10" s="8">
        <v>5</v>
      </c>
      <c r="J10" s="8">
        <v>11</v>
      </c>
      <c r="K10" s="8">
        <v>18</v>
      </c>
      <c r="L10" s="8">
        <v>31</v>
      </c>
      <c r="M10" s="19">
        <f t="shared" si="0"/>
        <v>6.9444444444444448E-2</v>
      </c>
      <c r="N10" s="20">
        <f t="shared" si="1"/>
        <v>0.73611111111111116</v>
      </c>
      <c r="O10" s="20">
        <f t="shared" si="2"/>
        <v>0.125</v>
      </c>
      <c r="P10" s="20">
        <f t="shared" si="3"/>
        <v>6.9444444444444448E-2</v>
      </c>
      <c r="Q10" s="20">
        <f t="shared" si="4"/>
        <v>0.15277777777777779</v>
      </c>
      <c r="R10" s="20">
        <f t="shared" si="5"/>
        <v>0.25</v>
      </c>
      <c r="S10" s="20">
        <f t="shared" si="6"/>
        <v>0.43055555555555558</v>
      </c>
      <c r="T10" s="14" t="s">
        <v>874</v>
      </c>
      <c r="U10" s="14" t="s">
        <v>352</v>
      </c>
      <c r="V10" s="14" t="s">
        <v>875</v>
      </c>
      <c r="W10" s="14" t="s">
        <v>394</v>
      </c>
      <c r="X10" s="14" t="s">
        <v>399</v>
      </c>
      <c r="Y10" s="14" t="s">
        <v>395</v>
      </c>
      <c r="Z10" s="14" t="s">
        <v>786</v>
      </c>
    </row>
    <row r="11" spans="1:26" s="11" customFormat="1">
      <c r="A11" s="14" t="s">
        <v>767</v>
      </c>
      <c r="B11" s="14" t="s">
        <v>388</v>
      </c>
      <c r="C11" s="14" t="s">
        <v>400</v>
      </c>
      <c r="D11" s="14" t="s">
        <v>390</v>
      </c>
      <c r="E11" s="8">
        <v>39</v>
      </c>
      <c r="F11" s="8">
        <v>1</v>
      </c>
      <c r="G11" s="8">
        <v>33</v>
      </c>
      <c r="H11" s="8">
        <v>3</v>
      </c>
      <c r="I11" s="8">
        <v>2</v>
      </c>
      <c r="J11" s="8">
        <v>3</v>
      </c>
      <c r="K11" s="8">
        <v>9</v>
      </c>
      <c r="L11" s="8">
        <v>19</v>
      </c>
      <c r="M11" s="19">
        <f t="shared" si="0"/>
        <v>2.564102564102564E-2</v>
      </c>
      <c r="N11" s="20">
        <f t="shared" si="1"/>
        <v>0.84615384615384615</v>
      </c>
      <c r="O11" s="20">
        <f t="shared" si="2"/>
        <v>7.6923076923076927E-2</v>
      </c>
      <c r="P11" s="20">
        <f t="shared" si="3"/>
        <v>5.128205128205128E-2</v>
      </c>
      <c r="Q11" s="20">
        <f t="shared" si="4"/>
        <v>7.6923076923076927E-2</v>
      </c>
      <c r="R11" s="20">
        <f t="shared" si="5"/>
        <v>0.23076923076923078</v>
      </c>
      <c r="S11" s="20">
        <f t="shared" si="6"/>
        <v>0.48717948717948717</v>
      </c>
      <c r="T11" s="14" t="s">
        <v>369</v>
      </c>
      <c r="U11" s="14" t="s">
        <v>170</v>
      </c>
      <c r="V11" s="14" t="s">
        <v>723</v>
      </c>
      <c r="W11" s="14" t="s">
        <v>394</v>
      </c>
      <c r="X11" s="14" t="s">
        <v>401</v>
      </c>
      <c r="Y11" s="14" t="s">
        <v>395</v>
      </c>
      <c r="Z11" s="14" t="s">
        <v>786</v>
      </c>
    </row>
    <row r="12" spans="1:26" s="11" customFormat="1">
      <c r="A12" s="14" t="s">
        <v>767</v>
      </c>
      <c r="B12" s="14" t="s">
        <v>388</v>
      </c>
      <c r="C12" s="14" t="s">
        <v>402</v>
      </c>
      <c r="D12" s="14" t="s">
        <v>390</v>
      </c>
      <c r="E12" s="8">
        <v>30</v>
      </c>
      <c r="F12" s="8">
        <v>0</v>
      </c>
      <c r="G12" s="8">
        <v>21</v>
      </c>
      <c r="H12" s="8">
        <v>5</v>
      </c>
      <c r="I12" s="8">
        <v>4</v>
      </c>
      <c r="J12" s="8">
        <v>5</v>
      </c>
      <c r="K12" s="8">
        <v>7</v>
      </c>
      <c r="L12" s="8">
        <v>14</v>
      </c>
      <c r="M12" s="19">
        <f t="shared" si="0"/>
        <v>0</v>
      </c>
      <c r="N12" s="20">
        <f t="shared" si="1"/>
        <v>0.7</v>
      </c>
      <c r="O12" s="20">
        <f t="shared" si="2"/>
        <v>0.16666666666666666</v>
      </c>
      <c r="P12" s="20">
        <f t="shared" si="3"/>
        <v>0.13333333333333333</v>
      </c>
      <c r="Q12" s="20">
        <f t="shared" si="4"/>
        <v>0.16666666666666666</v>
      </c>
      <c r="R12" s="20">
        <f t="shared" si="5"/>
        <v>0.23333333333333334</v>
      </c>
      <c r="S12" s="20">
        <f t="shared" si="6"/>
        <v>0.46666666666666667</v>
      </c>
      <c r="T12" s="14" t="s">
        <v>297</v>
      </c>
      <c r="U12" s="14" t="s">
        <v>170</v>
      </c>
      <c r="V12" s="14" t="s">
        <v>548</v>
      </c>
      <c r="W12" s="14" t="s">
        <v>394</v>
      </c>
      <c r="X12" s="14" t="s">
        <v>403</v>
      </c>
      <c r="Y12" s="14" t="s">
        <v>395</v>
      </c>
      <c r="Z12" s="14" t="s">
        <v>786</v>
      </c>
    </row>
    <row r="13" spans="1:26" s="11" customFormat="1">
      <c r="A13" s="14"/>
      <c r="B13" s="14"/>
      <c r="C13" s="14"/>
      <c r="D13" s="14"/>
      <c r="E13" s="8">
        <f>SUM(E8:E12)</f>
        <v>2246</v>
      </c>
      <c r="F13" s="8">
        <f t="shared" ref="F13:L13" si="8">SUM(F8:F12)</f>
        <v>16</v>
      </c>
      <c r="G13" s="8">
        <f t="shared" si="8"/>
        <v>1675</v>
      </c>
      <c r="H13" s="8">
        <f t="shared" si="8"/>
        <v>310</v>
      </c>
      <c r="I13" s="8">
        <f t="shared" si="8"/>
        <v>245</v>
      </c>
      <c r="J13" s="8">
        <f t="shared" si="8"/>
        <v>451</v>
      </c>
      <c r="K13" s="8">
        <f t="shared" si="8"/>
        <v>635</v>
      </c>
      <c r="L13" s="8">
        <f t="shared" si="8"/>
        <v>846</v>
      </c>
      <c r="M13" s="19">
        <f>F13/E13</f>
        <v>7.1237756010685662E-3</v>
      </c>
      <c r="N13" s="20">
        <f>G13/E13</f>
        <v>0.74577025823686549</v>
      </c>
      <c r="O13" s="20">
        <f>H13/E13</f>
        <v>0.13802315227070347</v>
      </c>
      <c r="P13" s="20">
        <f>I13/E13</f>
        <v>0.10908281389136243</v>
      </c>
      <c r="Q13" s="20">
        <f>J13/E13</f>
        <v>0.20080142475512022</v>
      </c>
      <c r="R13" s="20">
        <f>K13/E13</f>
        <v>0.28272484416740873</v>
      </c>
      <c r="S13" s="20">
        <f>L13/E13</f>
        <v>0.37666963490650046</v>
      </c>
      <c r="T13" s="14"/>
      <c r="U13" s="14"/>
      <c r="V13" s="14"/>
      <c r="W13" s="14"/>
      <c r="X13" s="14"/>
      <c r="Y13" s="14"/>
      <c r="Z13" s="14"/>
    </row>
    <row r="14" spans="1:26" s="13" customFormat="1" ht="5.2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1" customFormat="1">
      <c r="A15" s="14" t="s">
        <v>738</v>
      </c>
      <c r="B15" s="14" t="s">
        <v>388</v>
      </c>
      <c r="C15" s="14" t="s">
        <v>389</v>
      </c>
      <c r="D15" s="16" t="s">
        <v>390</v>
      </c>
      <c r="E15" s="8">
        <v>1831</v>
      </c>
      <c r="F15" s="8">
        <v>20</v>
      </c>
      <c r="G15" s="8">
        <v>1371</v>
      </c>
      <c r="H15" s="8">
        <v>247</v>
      </c>
      <c r="I15" s="8">
        <v>193</v>
      </c>
      <c r="J15" s="8">
        <v>349</v>
      </c>
      <c r="K15" s="8">
        <v>536</v>
      </c>
      <c r="L15" s="8">
        <v>658</v>
      </c>
      <c r="M15" s="19">
        <f t="shared" si="0"/>
        <v>1.0922992900054615E-2</v>
      </c>
      <c r="N15" s="20">
        <f t="shared" si="1"/>
        <v>0.74877116329874382</v>
      </c>
      <c r="O15" s="20">
        <f t="shared" si="2"/>
        <v>0.1348989623156745</v>
      </c>
      <c r="P15" s="20">
        <f t="shared" si="3"/>
        <v>0.10540688148552703</v>
      </c>
      <c r="Q15" s="20">
        <f t="shared" si="4"/>
        <v>0.19060622610595304</v>
      </c>
      <c r="R15" s="20">
        <f t="shared" si="5"/>
        <v>0.29273620972146369</v>
      </c>
      <c r="S15" s="20">
        <f t="shared" si="6"/>
        <v>0.35936646641179681</v>
      </c>
      <c r="T15" s="14" t="s">
        <v>876</v>
      </c>
      <c r="U15" s="14" t="s">
        <v>48</v>
      </c>
      <c r="V15" s="14" t="s">
        <v>877</v>
      </c>
      <c r="W15" s="14" t="s">
        <v>394</v>
      </c>
      <c r="X15" s="14" t="s">
        <v>278</v>
      </c>
      <c r="Y15" s="14" t="s">
        <v>395</v>
      </c>
      <c r="Z15" s="14" t="s">
        <v>789</v>
      </c>
    </row>
    <row r="16" spans="1:26" s="11" customFormat="1">
      <c r="A16" s="14" t="s">
        <v>738</v>
      </c>
      <c r="B16" s="14" t="s">
        <v>388</v>
      </c>
      <c r="C16" s="14" t="s">
        <v>396</v>
      </c>
      <c r="D16" s="16" t="s">
        <v>390</v>
      </c>
      <c r="E16" s="8">
        <v>276</v>
      </c>
      <c r="F16" s="8">
        <v>0</v>
      </c>
      <c r="G16" s="8">
        <v>208</v>
      </c>
      <c r="H16" s="8">
        <v>31</v>
      </c>
      <c r="I16" s="8">
        <v>37</v>
      </c>
      <c r="J16" s="8">
        <v>56</v>
      </c>
      <c r="K16" s="8">
        <v>54</v>
      </c>
      <c r="L16" s="8">
        <v>124</v>
      </c>
      <c r="M16" s="19">
        <f t="shared" si="0"/>
        <v>0</v>
      </c>
      <c r="N16" s="20">
        <f t="shared" si="1"/>
        <v>0.75362318840579712</v>
      </c>
      <c r="O16" s="20">
        <f t="shared" si="2"/>
        <v>0.11231884057971014</v>
      </c>
      <c r="P16" s="20">
        <f t="shared" si="3"/>
        <v>0.13405797101449277</v>
      </c>
      <c r="Q16" s="20">
        <f t="shared" si="4"/>
        <v>0.20289855072463769</v>
      </c>
      <c r="R16" s="20">
        <f t="shared" si="5"/>
        <v>0.19565217391304349</v>
      </c>
      <c r="S16" s="20">
        <f t="shared" si="6"/>
        <v>0.44927536231884058</v>
      </c>
      <c r="T16" s="14" t="s">
        <v>878</v>
      </c>
      <c r="U16" s="14" t="s">
        <v>68</v>
      </c>
      <c r="V16" s="14" t="s">
        <v>743</v>
      </c>
      <c r="W16" s="14" t="s">
        <v>394</v>
      </c>
      <c r="X16" s="14" t="s">
        <v>397</v>
      </c>
      <c r="Y16" s="14" t="s">
        <v>395</v>
      </c>
      <c r="Z16" s="14" t="s">
        <v>789</v>
      </c>
    </row>
    <row r="17" spans="1:26" s="11" customFormat="1">
      <c r="A17" s="14" t="s">
        <v>738</v>
      </c>
      <c r="B17" s="14" t="s">
        <v>388</v>
      </c>
      <c r="C17" s="14" t="s">
        <v>398</v>
      </c>
      <c r="D17" s="16" t="s">
        <v>390</v>
      </c>
      <c r="E17" s="8">
        <v>70</v>
      </c>
      <c r="F17" s="8">
        <v>1</v>
      </c>
      <c r="G17" s="8">
        <v>58</v>
      </c>
      <c r="H17" s="8">
        <v>8</v>
      </c>
      <c r="I17" s="8">
        <v>3</v>
      </c>
      <c r="J17" s="8">
        <v>8</v>
      </c>
      <c r="K17" s="8">
        <v>20</v>
      </c>
      <c r="L17" s="8">
        <v>35</v>
      </c>
      <c r="M17" s="19">
        <f t="shared" si="0"/>
        <v>1.4285714285714285E-2</v>
      </c>
      <c r="N17" s="20">
        <f t="shared" si="1"/>
        <v>0.82857142857142863</v>
      </c>
      <c r="O17" s="20">
        <f t="shared" si="2"/>
        <v>0.11428571428571428</v>
      </c>
      <c r="P17" s="20">
        <f t="shared" si="3"/>
        <v>4.2857142857142858E-2</v>
      </c>
      <c r="Q17" s="20">
        <f t="shared" si="4"/>
        <v>0.11428571428571428</v>
      </c>
      <c r="R17" s="20">
        <f t="shared" si="5"/>
        <v>0.2857142857142857</v>
      </c>
      <c r="S17" s="20">
        <f t="shared" si="6"/>
        <v>0.5</v>
      </c>
      <c r="T17" s="14" t="s">
        <v>697</v>
      </c>
      <c r="U17" s="14" t="s">
        <v>48</v>
      </c>
      <c r="V17" s="14" t="s">
        <v>740</v>
      </c>
      <c r="W17" s="14" t="s">
        <v>394</v>
      </c>
      <c r="X17" s="14" t="s">
        <v>399</v>
      </c>
      <c r="Y17" s="14" t="s">
        <v>395</v>
      </c>
      <c r="Z17" s="14" t="s">
        <v>789</v>
      </c>
    </row>
    <row r="18" spans="1:26" s="11" customFormat="1">
      <c r="A18" s="14" t="s">
        <v>738</v>
      </c>
      <c r="B18" s="14" t="s">
        <v>388</v>
      </c>
      <c r="C18" s="14" t="s">
        <v>400</v>
      </c>
      <c r="D18" s="16" t="s">
        <v>390</v>
      </c>
      <c r="E18" s="8">
        <v>20</v>
      </c>
      <c r="F18" s="8">
        <v>1</v>
      </c>
      <c r="G18" s="8">
        <v>18</v>
      </c>
      <c r="H18" s="8">
        <v>0</v>
      </c>
      <c r="I18" s="8">
        <v>1</v>
      </c>
      <c r="J18" s="8">
        <v>1</v>
      </c>
      <c r="K18" s="8">
        <v>2</v>
      </c>
      <c r="L18" s="8">
        <v>14</v>
      </c>
      <c r="M18" s="19">
        <f t="shared" si="0"/>
        <v>0.05</v>
      </c>
      <c r="N18" s="20">
        <f t="shared" si="1"/>
        <v>0.9</v>
      </c>
      <c r="O18" s="20">
        <f t="shared" si="2"/>
        <v>0</v>
      </c>
      <c r="P18" s="20">
        <f t="shared" si="3"/>
        <v>0.05</v>
      </c>
      <c r="Q18" s="20">
        <f t="shared" si="4"/>
        <v>0.05</v>
      </c>
      <c r="R18" s="20">
        <f t="shared" si="5"/>
        <v>0.1</v>
      </c>
      <c r="S18" s="20">
        <f t="shared" si="6"/>
        <v>0.7</v>
      </c>
      <c r="T18" s="14" t="s">
        <v>30</v>
      </c>
      <c r="U18" s="14" t="s">
        <v>101</v>
      </c>
      <c r="V18" s="14" t="s">
        <v>30</v>
      </c>
      <c r="W18" s="14" t="s">
        <v>394</v>
      </c>
      <c r="X18" s="14" t="s">
        <v>401</v>
      </c>
      <c r="Y18" s="14" t="s">
        <v>395</v>
      </c>
      <c r="Z18" s="14" t="s">
        <v>789</v>
      </c>
    </row>
    <row r="19" spans="1:26" s="11" customFormat="1">
      <c r="A19" s="14" t="s">
        <v>738</v>
      </c>
      <c r="B19" s="14" t="s">
        <v>388</v>
      </c>
      <c r="C19" s="14" t="s">
        <v>402</v>
      </c>
      <c r="D19" s="16" t="s">
        <v>390</v>
      </c>
      <c r="E19" s="8">
        <v>55</v>
      </c>
      <c r="F19" s="8">
        <v>0</v>
      </c>
      <c r="G19" s="8">
        <v>40</v>
      </c>
      <c r="H19" s="8">
        <v>11</v>
      </c>
      <c r="I19" s="8">
        <v>4</v>
      </c>
      <c r="J19" s="8">
        <v>12</v>
      </c>
      <c r="K19" s="8">
        <v>12</v>
      </c>
      <c r="L19" s="8">
        <v>25</v>
      </c>
      <c r="M19" s="19">
        <f t="shared" si="0"/>
        <v>0</v>
      </c>
      <c r="N19" s="20">
        <f t="shared" si="1"/>
        <v>0.72727272727272729</v>
      </c>
      <c r="O19" s="20">
        <f t="shared" si="2"/>
        <v>0.2</v>
      </c>
      <c r="P19" s="20">
        <f t="shared" si="3"/>
        <v>7.2727272727272724E-2</v>
      </c>
      <c r="Q19" s="20">
        <f t="shared" si="4"/>
        <v>0.21818181818181817</v>
      </c>
      <c r="R19" s="20">
        <f t="shared" si="5"/>
        <v>0.21818181818181817</v>
      </c>
      <c r="S19" s="20">
        <f t="shared" si="6"/>
        <v>0.45454545454545453</v>
      </c>
      <c r="T19" s="14" t="s">
        <v>879</v>
      </c>
      <c r="U19" s="14" t="s">
        <v>147</v>
      </c>
      <c r="V19" s="14" t="s">
        <v>562</v>
      </c>
      <c r="W19" s="14" t="s">
        <v>394</v>
      </c>
      <c r="X19" s="14" t="s">
        <v>403</v>
      </c>
      <c r="Y19" s="14" t="s">
        <v>395</v>
      </c>
      <c r="Z19" s="14" t="s">
        <v>789</v>
      </c>
    </row>
    <row r="20" spans="1:26" s="11" customFormat="1">
      <c r="A20" s="14"/>
      <c r="B20" s="14"/>
      <c r="C20" s="14"/>
      <c r="D20" s="16"/>
      <c r="E20" s="8">
        <f>SUM(E15:E19)</f>
        <v>2252</v>
      </c>
      <c r="F20" s="8">
        <f t="shared" ref="F20:L20" si="9">SUM(F15:F19)</f>
        <v>22</v>
      </c>
      <c r="G20" s="8">
        <f t="shared" si="9"/>
        <v>1695</v>
      </c>
      <c r="H20" s="8">
        <f t="shared" si="9"/>
        <v>297</v>
      </c>
      <c r="I20" s="8">
        <f t="shared" si="9"/>
        <v>238</v>
      </c>
      <c r="J20" s="8">
        <f t="shared" si="9"/>
        <v>426</v>
      </c>
      <c r="K20" s="8">
        <f t="shared" si="9"/>
        <v>624</v>
      </c>
      <c r="L20" s="8">
        <f t="shared" si="9"/>
        <v>856</v>
      </c>
      <c r="M20" s="19">
        <f>F20/E20</f>
        <v>9.7690941385435177E-3</v>
      </c>
      <c r="N20" s="20">
        <f>G20/E20</f>
        <v>0.75266429840142091</v>
      </c>
      <c r="O20" s="20">
        <f>H20/E20</f>
        <v>0.13188277087033748</v>
      </c>
      <c r="P20" s="20">
        <f>I20/E20</f>
        <v>0.10568383658969804</v>
      </c>
      <c r="Q20" s="20">
        <f>J20/E20</f>
        <v>0.18916518650088809</v>
      </c>
      <c r="R20" s="20">
        <f>K20/E20</f>
        <v>0.27708703374777977</v>
      </c>
      <c r="S20" s="20">
        <f>L20/E20</f>
        <v>0.38010657193605685</v>
      </c>
      <c r="T20" s="14"/>
      <c r="U20" s="14"/>
      <c r="V20" s="14"/>
      <c r="W20" s="14"/>
      <c r="X20" s="14"/>
      <c r="Y20" s="14"/>
      <c r="Z20" s="14"/>
    </row>
    <row r="21" spans="1:26" s="13" customFormat="1" ht="5.2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>
      <c r="A22" t="s">
        <v>714</v>
      </c>
      <c r="B22" t="s">
        <v>388</v>
      </c>
      <c r="C22" t="s">
        <v>389</v>
      </c>
      <c r="D22" t="s">
        <v>390</v>
      </c>
      <c r="E22">
        <v>1805</v>
      </c>
      <c r="F22">
        <v>10</v>
      </c>
      <c r="G22">
        <v>1405</v>
      </c>
      <c r="H22">
        <v>224</v>
      </c>
      <c r="I22">
        <v>166</v>
      </c>
      <c r="J22">
        <v>325</v>
      </c>
      <c r="K22">
        <v>548</v>
      </c>
      <c r="L22">
        <v>679</v>
      </c>
      <c r="M22" s="19">
        <f t="shared" si="0"/>
        <v>5.5401662049861496E-3</v>
      </c>
      <c r="N22" s="20">
        <f t="shared" si="1"/>
        <v>0.77839335180055402</v>
      </c>
      <c r="O22" s="20">
        <f t="shared" si="2"/>
        <v>0.12409972299168975</v>
      </c>
      <c r="P22" s="20">
        <f t="shared" si="3"/>
        <v>9.1966759002770085E-2</v>
      </c>
      <c r="Q22" s="20">
        <f t="shared" si="4"/>
        <v>0.18005540166204986</v>
      </c>
      <c r="R22" s="20">
        <f t="shared" si="5"/>
        <v>0.30360110803324097</v>
      </c>
      <c r="S22" s="20">
        <f t="shared" si="6"/>
        <v>0.37617728531855954</v>
      </c>
      <c r="T22">
        <v>18.010000000000002</v>
      </c>
      <c r="U22">
        <v>30</v>
      </c>
      <c r="V22">
        <v>9.1999999999999993</v>
      </c>
      <c r="W22" t="s">
        <v>394</v>
      </c>
      <c r="X22" t="s">
        <v>278</v>
      </c>
      <c r="Y22" t="s">
        <v>395</v>
      </c>
      <c r="Z22" t="s">
        <v>790</v>
      </c>
    </row>
    <row r="23" spans="1:26">
      <c r="A23" t="s">
        <v>714</v>
      </c>
      <c r="B23" t="s">
        <v>388</v>
      </c>
      <c r="C23" t="s">
        <v>396</v>
      </c>
      <c r="D23" t="s">
        <v>390</v>
      </c>
      <c r="E23">
        <v>349</v>
      </c>
      <c r="F23">
        <v>0</v>
      </c>
      <c r="G23">
        <v>285</v>
      </c>
      <c r="H23">
        <v>25</v>
      </c>
      <c r="I23">
        <v>39</v>
      </c>
      <c r="J23">
        <v>50</v>
      </c>
      <c r="K23">
        <v>95</v>
      </c>
      <c r="L23">
        <v>165</v>
      </c>
      <c r="M23" s="19">
        <f t="shared" si="0"/>
        <v>0</v>
      </c>
      <c r="N23" s="20">
        <f t="shared" si="1"/>
        <v>0.81661891117478513</v>
      </c>
      <c r="O23" s="20">
        <f t="shared" si="2"/>
        <v>7.1633237822349566E-2</v>
      </c>
      <c r="P23" s="20">
        <f t="shared" si="3"/>
        <v>0.11174785100286533</v>
      </c>
      <c r="Q23" s="20">
        <f t="shared" si="4"/>
        <v>0.14326647564469913</v>
      </c>
      <c r="R23" s="20">
        <f t="shared" si="5"/>
        <v>0.27220630372492838</v>
      </c>
      <c r="S23" s="20">
        <f t="shared" si="6"/>
        <v>0.47277936962750716</v>
      </c>
      <c r="T23">
        <v>14.33</v>
      </c>
      <c r="U23">
        <v>27</v>
      </c>
      <c r="V23">
        <v>11.17</v>
      </c>
      <c r="W23" t="s">
        <v>394</v>
      </c>
      <c r="X23" t="s">
        <v>397</v>
      </c>
      <c r="Y23" t="s">
        <v>395</v>
      </c>
      <c r="Z23" t="s">
        <v>790</v>
      </c>
    </row>
    <row r="24" spans="1:26">
      <c r="A24" t="s">
        <v>714</v>
      </c>
      <c r="B24" t="s">
        <v>388</v>
      </c>
      <c r="C24" t="s">
        <v>317</v>
      </c>
      <c r="D24" t="s">
        <v>390</v>
      </c>
      <c r="E24">
        <v>74</v>
      </c>
      <c r="F24">
        <v>0</v>
      </c>
      <c r="G24">
        <v>62</v>
      </c>
      <c r="H24">
        <v>5</v>
      </c>
      <c r="I24">
        <v>7</v>
      </c>
      <c r="J24">
        <v>10</v>
      </c>
      <c r="K24">
        <v>24</v>
      </c>
      <c r="L24">
        <v>26</v>
      </c>
      <c r="M24" s="19">
        <f t="shared" si="0"/>
        <v>0</v>
      </c>
      <c r="N24" s="20">
        <f t="shared" si="1"/>
        <v>0.83783783783783783</v>
      </c>
      <c r="O24" s="20">
        <f t="shared" si="2"/>
        <v>6.7567567567567571E-2</v>
      </c>
      <c r="P24" s="20">
        <f t="shared" si="3"/>
        <v>9.45945945945946E-2</v>
      </c>
      <c r="Q24" s="20">
        <f t="shared" si="4"/>
        <v>0.13513513513513514</v>
      </c>
      <c r="R24" s="20">
        <f t="shared" si="5"/>
        <v>0.32432432432432434</v>
      </c>
      <c r="S24" s="20">
        <f t="shared" si="6"/>
        <v>0.35135135135135137</v>
      </c>
      <c r="T24">
        <v>13.51</v>
      </c>
      <c r="U24">
        <v>32</v>
      </c>
      <c r="V24">
        <v>9.4600000000000009</v>
      </c>
      <c r="W24" t="s">
        <v>394</v>
      </c>
      <c r="X24" t="s">
        <v>291</v>
      </c>
      <c r="Y24" t="s">
        <v>395</v>
      </c>
      <c r="Z24" t="s">
        <v>790</v>
      </c>
    </row>
    <row r="25" spans="1:26">
      <c r="A25" t="s">
        <v>714</v>
      </c>
      <c r="B25" t="s">
        <v>388</v>
      </c>
      <c r="C25" t="s">
        <v>398</v>
      </c>
      <c r="D25" t="s">
        <v>390</v>
      </c>
      <c r="E25">
        <v>79</v>
      </c>
      <c r="F25">
        <v>2</v>
      </c>
      <c r="G25">
        <v>59</v>
      </c>
      <c r="H25">
        <v>12</v>
      </c>
      <c r="I25">
        <v>6</v>
      </c>
      <c r="J25">
        <v>15</v>
      </c>
      <c r="K25">
        <v>17</v>
      </c>
      <c r="L25">
        <v>37</v>
      </c>
      <c r="M25" s="19">
        <f t="shared" si="0"/>
        <v>2.5316455696202531E-2</v>
      </c>
      <c r="N25" s="20">
        <f t="shared" si="1"/>
        <v>0.74683544303797467</v>
      </c>
      <c r="O25" s="20">
        <f t="shared" si="2"/>
        <v>0.15189873417721519</v>
      </c>
      <c r="P25" s="20">
        <f t="shared" si="3"/>
        <v>7.5949367088607597E-2</v>
      </c>
      <c r="Q25" s="20">
        <f t="shared" si="4"/>
        <v>0.189873417721519</v>
      </c>
      <c r="R25" s="20">
        <f t="shared" si="5"/>
        <v>0.21518987341772153</v>
      </c>
      <c r="S25" s="20">
        <f t="shared" si="6"/>
        <v>0.46835443037974683</v>
      </c>
      <c r="T25">
        <v>18.989999999999998</v>
      </c>
      <c r="U25">
        <v>22</v>
      </c>
      <c r="V25">
        <v>7.59</v>
      </c>
      <c r="W25" t="s">
        <v>394</v>
      </c>
      <c r="X25" t="s">
        <v>399</v>
      </c>
      <c r="Y25" t="s">
        <v>395</v>
      </c>
      <c r="Z25" t="s">
        <v>790</v>
      </c>
    </row>
    <row r="26" spans="1:26">
      <c r="A26" t="s">
        <v>714</v>
      </c>
      <c r="B26" t="s">
        <v>388</v>
      </c>
      <c r="C26" t="s">
        <v>400</v>
      </c>
      <c r="D26" t="s">
        <v>390</v>
      </c>
      <c r="E26">
        <v>8</v>
      </c>
      <c r="F26">
        <v>0</v>
      </c>
      <c r="G26">
        <v>8</v>
      </c>
      <c r="H26">
        <v>0</v>
      </c>
      <c r="I26">
        <v>0</v>
      </c>
      <c r="J26">
        <v>0</v>
      </c>
      <c r="K26">
        <v>2</v>
      </c>
      <c r="L26">
        <v>3</v>
      </c>
      <c r="M26" s="19">
        <f t="shared" si="0"/>
        <v>0</v>
      </c>
      <c r="N26" s="20">
        <f t="shared" si="1"/>
        <v>1</v>
      </c>
      <c r="O26" s="20">
        <f t="shared" si="2"/>
        <v>0</v>
      </c>
      <c r="P26" s="20">
        <f t="shared" si="3"/>
        <v>0</v>
      </c>
      <c r="Q26" s="20">
        <f t="shared" si="4"/>
        <v>0</v>
      </c>
      <c r="R26" s="20">
        <f t="shared" si="5"/>
        <v>0.25</v>
      </c>
      <c r="S26" s="20">
        <f t="shared" si="6"/>
        <v>0.375</v>
      </c>
      <c r="T26">
        <v>0</v>
      </c>
      <c r="U26">
        <v>25</v>
      </c>
      <c r="V26">
        <v>0</v>
      </c>
      <c r="W26" t="s">
        <v>394</v>
      </c>
      <c r="X26" t="s">
        <v>401</v>
      </c>
      <c r="Y26" t="s">
        <v>395</v>
      </c>
      <c r="Z26" t="s">
        <v>790</v>
      </c>
    </row>
    <row r="27" spans="1:26">
      <c r="A27" t="s">
        <v>714</v>
      </c>
      <c r="B27" t="s">
        <v>388</v>
      </c>
      <c r="C27" t="s">
        <v>402</v>
      </c>
      <c r="D27" t="s">
        <v>390</v>
      </c>
      <c r="E27">
        <v>62</v>
      </c>
      <c r="F27">
        <v>1</v>
      </c>
      <c r="G27">
        <v>52</v>
      </c>
      <c r="H27">
        <v>5</v>
      </c>
      <c r="I27">
        <v>4</v>
      </c>
      <c r="J27">
        <v>8</v>
      </c>
      <c r="K27">
        <v>12</v>
      </c>
      <c r="L27">
        <v>33</v>
      </c>
      <c r="M27" s="19">
        <f>F27/E27</f>
        <v>1.6129032258064516E-2</v>
      </c>
      <c r="N27" s="20">
        <f>G27/E27</f>
        <v>0.83870967741935487</v>
      </c>
      <c r="O27" s="20">
        <f>H27/E27</f>
        <v>8.0645161290322578E-2</v>
      </c>
      <c r="P27" s="20">
        <f>I27/E27</f>
        <v>6.4516129032258063E-2</v>
      </c>
      <c r="Q27" s="20">
        <f>J27/E27</f>
        <v>0.12903225806451613</v>
      </c>
      <c r="R27" s="20">
        <f>K27/E27</f>
        <v>0.19354838709677419</v>
      </c>
      <c r="S27" s="20">
        <f>L27/E27</f>
        <v>0.532258064516129</v>
      </c>
      <c r="T27">
        <v>12.9</v>
      </c>
      <c r="U27">
        <v>19</v>
      </c>
      <c r="V27">
        <v>6.45</v>
      </c>
      <c r="W27" t="s">
        <v>394</v>
      </c>
      <c r="X27" t="s">
        <v>403</v>
      </c>
      <c r="Y27" t="s">
        <v>395</v>
      </c>
      <c r="Z27" t="s">
        <v>790</v>
      </c>
    </row>
    <row r="28" spans="1:26">
      <c r="E28">
        <f>SUM(E22:E27)</f>
        <v>2377</v>
      </c>
      <c r="F28">
        <f t="shared" ref="F28:L28" si="10">SUM(F22:F27)</f>
        <v>13</v>
      </c>
      <c r="G28">
        <f t="shared" si="10"/>
        <v>1871</v>
      </c>
      <c r="H28">
        <f t="shared" si="10"/>
        <v>271</v>
      </c>
      <c r="I28">
        <f t="shared" si="10"/>
        <v>222</v>
      </c>
      <c r="J28">
        <f t="shared" si="10"/>
        <v>408</v>
      </c>
      <c r="K28">
        <f t="shared" si="10"/>
        <v>698</v>
      </c>
      <c r="L28">
        <f t="shared" si="10"/>
        <v>943</v>
      </c>
      <c r="M28" s="19">
        <f>F28/E28</f>
        <v>5.4690786705931848E-3</v>
      </c>
      <c r="N28" s="20">
        <f>G28/E28</f>
        <v>0.78712663020614215</v>
      </c>
      <c r="O28" s="20">
        <f>H28/E28</f>
        <v>0.11400925536390408</v>
      </c>
      <c r="P28" s="20">
        <f>I28/E28</f>
        <v>9.3395035759360534E-2</v>
      </c>
      <c r="Q28" s="20">
        <f>J28/E28</f>
        <v>0.17164493058477073</v>
      </c>
      <c r="R28" s="20">
        <f>K28/E28</f>
        <v>0.29364745477492638</v>
      </c>
      <c r="S28" s="20">
        <f>L28/E28</f>
        <v>0.39671855279764406</v>
      </c>
    </row>
    <row r="29" spans="1:26" s="13" customFormat="1" ht="5.2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>
      <c r="A30" s="18" t="s">
        <v>669</v>
      </c>
      <c r="B30" s="18" t="s">
        <v>388</v>
      </c>
      <c r="C30" s="18" t="s">
        <v>389</v>
      </c>
      <c r="D30" s="18" t="s">
        <v>390</v>
      </c>
      <c r="E30" s="3">
        <v>1845</v>
      </c>
      <c r="F30" s="3">
        <v>4</v>
      </c>
      <c r="G30" s="3">
        <v>1483</v>
      </c>
      <c r="H30" s="3">
        <v>221</v>
      </c>
      <c r="I30" s="3">
        <v>137</v>
      </c>
      <c r="J30" s="3">
        <v>315</v>
      </c>
      <c r="K30" s="3">
        <v>601</v>
      </c>
      <c r="L30" s="3">
        <v>692</v>
      </c>
      <c r="M30" s="19">
        <f t="shared" ref="M30:M36" si="11">F30/E30</f>
        <v>2.1680216802168022E-3</v>
      </c>
      <c r="N30" s="20">
        <f t="shared" ref="N30:N36" si="12">G30/E30</f>
        <v>0.8037940379403794</v>
      </c>
      <c r="O30" s="20">
        <f t="shared" ref="O30:O36" si="13">H30/E30</f>
        <v>0.11978319783197831</v>
      </c>
      <c r="P30" s="20">
        <f t="shared" ref="P30:P36" si="14">I30/E30</f>
        <v>7.4254742547425479E-2</v>
      </c>
      <c r="Q30" s="20">
        <f t="shared" ref="Q30:Q36" si="15">J30/E30</f>
        <v>0.17073170731707318</v>
      </c>
      <c r="R30" s="20">
        <f t="shared" ref="R30:R36" si="16">K30/E30</f>
        <v>0.32574525745257454</v>
      </c>
      <c r="S30" s="20">
        <f t="shared" ref="S30:S36" si="17">L30/E30</f>
        <v>0.37506775067750675</v>
      </c>
      <c r="T30" s="18" t="s">
        <v>29</v>
      </c>
      <c r="U30" s="18" t="s">
        <v>29</v>
      </c>
      <c r="V30" s="18" t="s">
        <v>880</v>
      </c>
      <c r="W30" s="18" t="s">
        <v>394</v>
      </c>
      <c r="X30" s="18" t="s">
        <v>278</v>
      </c>
      <c r="Y30" s="18" t="s">
        <v>395</v>
      </c>
      <c r="Z30" s="18" t="s">
        <v>791</v>
      </c>
    </row>
    <row r="31" spans="1:26">
      <c r="A31" s="18" t="s">
        <v>669</v>
      </c>
      <c r="B31" s="18" t="s">
        <v>388</v>
      </c>
      <c r="C31" s="18" t="s">
        <v>396</v>
      </c>
      <c r="D31" s="18" t="s">
        <v>390</v>
      </c>
      <c r="E31" s="3">
        <v>406</v>
      </c>
      <c r="F31" s="3">
        <v>0</v>
      </c>
      <c r="G31" s="3">
        <v>346</v>
      </c>
      <c r="H31" s="3">
        <v>34</v>
      </c>
      <c r="I31" s="3">
        <v>26</v>
      </c>
      <c r="J31" s="3">
        <v>51</v>
      </c>
      <c r="K31" s="3">
        <v>101</v>
      </c>
      <c r="L31" s="3">
        <v>214</v>
      </c>
      <c r="M31" s="19">
        <f t="shared" si="11"/>
        <v>0</v>
      </c>
      <c r="N31" s="20">
        <f t="shared" si="12"/>
        <v>0.85221674876847286</v>
      </c>
      <c r="O31" s="20">
        <f t="shared" si="13"/>
        <v>8.3743842364532015E-2</v>
      </c>
      <c r="P31" s="20">
        <f t="shared" si="14"/>
        <v>6.4039408866995079E-2</v>
      </c>
      <c r="Q31" s="20">
        <f t="shared" si="15"/>
        <v>0.12561576354679804</v>
      </c>
      <c r="R31" s="20">
        <f t="shared" si="16"/>
        <v>0.24876847290640394</v>
      </c>
      <c r="S31" s="20">
        <f t="shared" si="17"/>
        <v>0.52709359605911332</v>
      </c>
      <c r="T31" s="18" t="s">
        <v>29</v>
      </c>
      <c r="U31" s="18" t="s">
        <v>29</v>
      </c>
      <c r="V31" s="18" t="s">
        <v>881</v>
      </c>
      <c r="W31" s="18" t="s">
        <v>394</v>
      </c>
      <c r="X31" s="18" t="s">
        <v>397</v>
      </c>
      <c r="Y31" s="18" t="s">
        <v>395</v>
      </c>
      <c r="Z31" s="18" t="s">
        <v>791</v>
      </c>
    </row>
    <row r="32" spans="1:26">
      <c r="A32" s="18" t="s">
        <v>669</v>
      </c>
      <c r="B32" s="18" t="s">
        <v>388</v>
      </c>
      <c r="C32" s="18" t="s">
        <v>317</v>
      </c>
      <c r="D32" s="18" t="s">
        <v>390</v>
      </c>
      <c r="E32" s="3">
        <v>143</v>
      </c>
      <c r="F32" s="3">
        <v>0</v>
      </c>
      <c r="G32" s="3">
        <v>124</v>
      </c>
      <c r="H32" s="3">
        <v>10</v>
      </c>
      <c r="I32" s="3">
        <v>9</v>
      </c>
      <c r="J32" s="3">
        <v>17</v>
      </c>
      <c r="K32" s="3">
        <v>45</v>
      </c>
      <c r="L32" s="3">
        <v>56</v>
      </c>
      <c r="M32" s="19">
        <f t="shared" si="11"/>
        <v>0</v>
      </c>
      <c r="N32" s="20">
        <f t="shared" si="12"/>
        <v>0.86713286713286708</v>
      </c>
      <c r="O32" s="20">
        <f t="shared" si="13"/>
        <v>6.9930069930069935E-2</v>
      </c>
      <c r="P32" s="20">
        <f t="shared" si="14"/>
        <v>6.2937062937062943E-2</v>
      </c>
      <c r="Q32" s="20">
        <f t="shared" si="15"/>
        <v>0.11888111888111888</v>
      </c>
      <c r="R32" s="20">
        <f t="shared" si="16"/>
        <v>0.31468531468531469</v>
      </c>
      <c r="S32" s="20">
        <f t="shared" si="17"/>
        <v>0.39160839160839161</v>
      </c>
      <c r="T32" s="18" t="s">
        <v>29</v>
      </c>
      <c r="U32" s="18" t="s">
        <v>29</v>
      </c>
      <c r="V32" s="18" t="s">
        <v>766</v>
      </c>
      <c r="W32" s="18" t="s">
        <v>394</v>
      </c>
      <c r="X32" s="18" t="s">
        <v>291</v>
      </c>
      <c r="Y32" s="18" t="s">
        <v>395</v>
      </c>
      <c r="Z32" s="18" t="s">
        <v>791</v>
      </c>
    </row>
    <row r="33" spans="1:29">
      <c r="A33" s="18" t="s">
        <v>669</v>
      </c>
      <c r="B33" s="18" t="s">
        <v>388</v>
      </c>
      <c r="C33" s="18" t="s">
        <v>398</v>
      </c>
      <c r="D33" s="18" t="s">
        <v>390</v>
      </c>
      <c r="E33" s="3">
        <v>80</v>
      </c>
      <c r="F33" s="3">
        <v>0</v>
      </c>
      <c r="G33" s="3">
        <v>58</v>
      </c>
      <c r="H33" s="3">
        <v>14</v>
      </c>
      <c r="I33" s="3">
        <v>8</v>
      </c>
      <c r="J33" s="3">
        <v>18</v>
      </c>
      <c r="K33" s="3">
        <v>17</v>
      </c>
      <c r="L33" s="3">
        <v>32</v>
      </c>
      <c r="M33" s="19">
        <f t="shared" si="11"/>
        <v>0</v>
      </c>
      <c r="N33" s="20">
        <f t="shared" si="12"/>
        <v>0.72499999999999998</v>
      </c>
      <c r="O33" s="20">
        <f t="shared" si="13"/>
        <v>0.17499999999999999</v>
      </c>
      <c r="P33" s="20">
        <f t="shared" si="14"/>
        <v>0.1</v>
      </c>
      <c r="Q33" s="20">
        <f t="shared" si="15"/>
        <v>0.22500000000000001</v>
      </c>
      <c r="R33" s="20">
        <f t="shared" si="16"/>
        <v>0.21249999999999999</v>
      </c>
      <c r="S33" s="20">
        <f t="shared" si="17"/>
        <v>0.4</v>
      </c>
      <c r="T33" s="18" t="s">
        <v>29</v>
      </c>
      <c r="U33" s="18" t="s">
        <v>29</v>
      </c>
      <c r="V33" s="18" t="s">
        <v>101</v>
      </c>
      <c r="W33" s="18" t="s">
        <v>394</v>
      </c>
      <c r="X33" s="18" t="s">
        <v>399</v>
      </c>
      <c r="Y33" s="18" t="s">
        <v>395</v>
      </c>
      <c r="Z33" s="18" t="s">
        <v>791</v>
      </c>
    </row>
    <row r="34" spans="1:29">
      <c r="A34" s="18" t="s">
        <v>669</v>
      </c>
      <c r="B34" s="18" t="s">
        <v>388</v>
      </c>
      <c r="C34" s="18" t="s">
        <v>400</v>
      </c>
      <c r="D34" s="18" t="s">
        <v>390</v>
      </c>
      <c r="E34" s="3">
        <v>4</v>
      </c>
      <c r="F34" s="3">
        <v>0</v>
      </c>
      <c r="G34" s="3">
        <v>3</v>
      </c>
      <c r="H34" s="3">
        <v>0</v>
      </c>
      <c r="I34" s="3">
        <v>1</v>
      </c>
      <c r="J34" s="3">
        <v>1</v>
      </c>
      <c r="K34" s="3">
        <v>0</v>
      </c>
      <c r="L34" s="3">
        <v>0</v>
      </c>
      <c r="M34" s="19">
        <f t="shared" si="11"/>
        <v>0</v>
      </c>
      <c r="N34" s="20">
        <f t="shared" si="12"/>
        <v>0.75</v>
      </c>
      <c r="O34" s="20">
        <f t="shared" si="13"/>
        <v>0</v>
      </c>
      <c r="P34" s="20">
        <f t="shared" si="14"/>
        <v>0.25</v>
      </c>
      <c r="Q34" s="20">
        <f t="shared" si="15"/>
        <v>0.25</v>
      </c>
      <c r="R34" s="20">
        <f t="shared" si="16"/>
        <v>0</v>
      </c>
      <c r="S34" s="20">
        <f t="shared" si="17"/>
        <v>0</v>
      </c>
      <c r="T34" s="18" t="s">
        <v>29</v>
      </c>
      <c r="U34" s="18" t="s">
        <v>29</v>
      </c>
      <c r="V34" s="18" t="s">
        <v>352</v>
      </c>
      <c r="W34" s="18" t="s">
        <v>394</v>
      </c>
      <c r="X34" s="18" t="s">
        <v>401</v>
      </c>
      <c r="Y34" s="18" t="s">
        <v>395</v>
      </c>
      <c r="Z34" s="18" t="s">
        <v>791</v>
      </c>
    </row>
    <row r="35" spans="1:29">
      <c r="A35" s="18" t="s">
        <v>669</v>
      </c>
      <c r="B35" s="18" t="s">
        <v>388</v>
      </c>
      <c r="C35" s="18" t="s">
        <v>402</v>
      </c>
      <c r="D35" s="18" t="s">
        <v>390</v>
      </c>
      <c r="E35" s="3">
        <v>75</v>
      </c>
      <c r="F35" s="3">
        <v>0</v>
      </c>
      <c r="G35" s="3">
        <v>64</v>
      </c>
      <c r="H35" s="3">
        <v>9</v>
      </c>
      <c r="I35" s="3">
        <v>2</v>
      </c>
      <c r="J35" s="3">
        <v>10</v>
      </c>
      <c r="K35" s="3">
        <v>14</v>
      </c>
      <c r="L35" s="3">
        <v>46</v>
      </c>
      <c r="M35" s="19">
        <f t="shared" si="11"/>
        <v>0</v>
      </c>
      <c r="N35" s="20">
        <f t="shared" si="12"/>
        <v>0.85333333333333339</v>
      </c>
      <c r="O35" s="20">
        <f t="shared" si="13"/>
        <v>0.12</v>
      </c>
      <c r="P35" s="20">
        <f t="shared" si="14"/>
        <v>2.6666666666666668E-2</v>
      </c>
      <c r="Q35" s="20">
        <f t="shared" si="15"/>
        <v>0.13333333333333333</v>
      </c>
      <c r="R35" s="20">
        <f t="shared" si="16"/>
        <v>0.18666666666666668</v>
      </c>
      <c r="S35" s="20">
        <f t="shared" si="17"/>
        <v>0.61333333333333329</v>
      </c>
      <c r="T35" s="18" t="s">
        <v>29</v>
      </c>
      <c r="U35" s="18" t="s">
        <v>29</v>
      </c>
      <c r="V35" s="18" t="s">
        <v>474</v>
      </c>
      <c r="W35" s="18" t="s">
        <v>394</v>
      </c>
      <c r="X35" s="18" t="s">
        <v>403</v>
      </c>
      <c r="Y35" s="18" t="s">
        <v>395</v>
      </c>
      <c r="Z35" s="18" t="s">
        <v>791</v>
      </c>
    </row>
    <row r="36" spans="1:29">
      <c r="A36" s="18" t="s">
        <v>669</v>
      </c>
      <c r="B36" s="18" t="s">
        <v>388</v>
      </c>
      <c r="C36" s="18" t="s">
        <v>404</v>
      </c>
      <c r="D36" s="18" t="s">
        <v>390</v>
      </c>
      <c r="E36" s="3">
        <v>17</v>
      </c>
      <c r="F36" s="3">
        <v>0</v>
      </c>
      <c r="G36" s="3">
        <v>15</v>
      </c>
      <c r="H36" s="3">
        <v>1</v>
      </c>
      <c r="I36" s="3">
        <v>1</v>
      </c>
      <c r="J36" s="3">
        <v>2</v>
      </c>
      <c r="K36" s="3">
        <v>7</v>
      </c>
      <c r="L36" s="3">
        <v>4</v>
      </c>
      <c r="M36" s="19">
        <f t="shared" si="11"/>
        <v>0</v>
      </c>
      <c r="N36" s="20">
        <f t="shared" si="12"/>
        <v>0.88235294117647056</v>
      </c>
      <c r="O36" s="20">
        <f t="shared" si="13"/>
        <v>5.8823529411764705E-2</v>
      </c>
      <c r="P36" s="20">
        <f t="shared" si="14"/>
        <v>5.8823529411764705E-2</v>
      </c>
      <c r="Q36" s="20">
        <f t="shared" si="15"/>
        <v>0.11764705882352941</v>
      </c>
      <c r="R36" s="20">
        <f t="shared" si="16"/>
        <v>0.41176470588235292</v>
      </c>
      <c r="S36" s="20">
        <f t="shared" si="17"/>
        <v>0.23529411764705882</v>
      </c>
      <c r="T36" s="18" t="s">
        <v>29</v>
      </c>
      <c r="U36" s="18" t="s">
        <v>29</v>
      </c>
      <c r="V36" s="18" t="s">
        <v>372</v>
      </c>
      <c r="W36" s="18" t="s">
        <v>394</v>
      </c>
      <c r="X36" s="18" t="s">
        <v>406</v>
      </c>
      <c r="Y36" s="18" t="s">
        <v>395</v>
      </c>
      <c r="Z36" s="18" t="s">
        <v>791</v>
      </c>
    </row>
    <row r="37" spans="1:29">
      <c r="A37" s="17" t="s">
        <v>793</v>
      </c>
      <c r="B37" s="18"/>
      <c r="C37" s="18"/>
      <c r="D37" s="18"/>
      <c r="E37" s="3">
        <f t="shared" ref="E37:L37" si="18">SUM(E30:E36)</f>
        <v>2570</v>
      </c>
      <c r="F37" s="3">
        <f t="shared" si="18"/>
        <v>4</v>
      </c>
      <c r="G37" s="3">
        <f t="shared" si="18"/>
        <v>2093</v>
      </c>
      <c r="H37" s="3">
        <f t="shared" si="18"/>
        <v>289</v>
      </c>
      <c r="I37" s="3">
        <f t="shared" si="18"/>
        <v>184</v>
      </c>
      <c r="J37" s="3">
        <f t="shared" si="18"/>
        <v>414</v>
      </c>
      <c r="K37" s="3">
        <f t="shared" si="18"/>
        <v>785</v>
      </c>
      <c r="L37" s="3">
        <f t="shared" si="18"/>
        <v>1044</v>
      </c>
      <c r="M37" s="19">
        <f>F37/E37</f>
        <v>1.5564202334630351E-3</v>
      </c>
      <c r="N37" s="20">
        <f>G37/E37</f>
        <v>0.81439688715953307</v>
      </c>
      <c r="O37" s="20">
        <f>H37/E37</f>
        <v>0.11245136186770428</v>
      </c>
      <c r="P37" s="20">
        <f>I37/E37</f>
        <v>7.1595330739299606E-2</v>
      </c>
      <c r="Q37" s="20">
        <f>J37/E37</f>
        <v>0.16108949416342414</v>
      </c>
      <c r="R37" s="20">
        <f>K37/E37</f>
        <v>0.30544747081712065</v>
      </c>
      <c r="S37" s="20">
        <f>L37/E37</f>
        <v>0.40622568093385214</v>
      </c>
      <c r="T37" s="18"/>
      <c r="U37" s="18"/>
      <c r="V37" s="18"/>
      <c r="W37" s="18"/>
      <c r="Y37" s="18"/>
      <c r="Z37" s="18"/>
    </row>
    <row r="38" spans="1:29" s="13" customFormat="1" ht="5.2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9">
      <c r="A39" s="2" t="s">
        <v>25</v>
      </c>
      <c r="B39" s="2" t="s">
        <v>388</v>
      </c>
      <c r="C39" s="2" t="s">
        <v>389</v>
      </c>
      <c r="D39" s="2" t="s">
        <v>390</v>
      </c>
      <c r="E39" s="3">
        <v>1848</v>
      </c>
      <c r="F39" s="3">
        <v>2</v>
      </c>
      <c r="G39" s="3">
        <v>1518</v>
      </c>
      <c r="H39" s="3">
        <v>174</v>
      </c>
      <c r="I39" s="3">
        <v>154</v>
      </c>
      <c r="J39" s="3">
        <v>291</v>
      </c>
      <c r="K39" s="3">
        <v>620</v>
      </c>
      <c r="L39" s="3">
        <v>679</v>
      </c>
      <c r="M39" s="6">
        <f t="shared" ref="M39:P45" si="19">F39/$E39</f>
        <v>1.0822510822510823E-3</v>
      </c>
      <c r="N39" s="6">
        <f t="shared" si="19"/>
        <v>0.8214285714285714</v>
      </c>
      <c r="O39" s="6">
        <f t="shared" si="19"/>
        <v>9.4155844155844159E-2</v>
      </c>
      <c r="P39" s="6">
        <f t="shared" si="19"/>
        <v>8.3333333333333329E-2</v>
      </c>
      <c r="Q39" s="6">
        <f t="shared" ref="Q39:Q45" si="20">J39/E39</f>
        <v>0.15746753246753248</v>
      </c>
      <c r="R39" s="6">
        <f t="shared" ref="R39:R45" si="21">K39/E39</f>
        <v>0.33549783549783552</v>
      </c>
      <c r="S39" s="6">
        <f t="shared" ref="S39:S45" si="22">L39/E39</f>
        <v>0.36742424242424243</v>
      </c>
      <c r="T39" s="2" t="s">
        <v>394</v>
      </c>
      <c r="U39" s="2" t="s">
        <v>278</v>
      </c>
      <c r="V39" s="2" t="s">
        <v>395</v>
      </c>
      <c r="W39" s="2" t="s">
        <v>35</v>
      </c>
    </row>
    <row r="40" spans="1:29">
      <c r="A40" s="2" t="s">
        <v>25</v>
      </c>
      <c r="B40" s="2" t="s">
        <v>388</v>
      </c>
      <c r="C40" s="2" t="s">
        <v>396</v>
      </c>
      <c r="D40" s="2" t="s">
        <v>390</v>
      </c>
      <c r="E40" s="3">
        <v>467</v>
      </c>
      <c r="F40" s="3">
        <v>0</v>
      </c>
      <c r="G40" s="3">
        <v>410</v>
      </c>
      <c r="H40" s="3">
        <v>33</v>
      </c>
      <c r="I40" s="3">
        <v>24</v>
      </c>
      <c r="J40" s="3">
        <v>45</v>
      </c>
      <c r="K40" s="3">
        <v>120</v>
      </c>
      <c r="L40" s="3">
        <v>234</v>
      </c>
      <c r="M40" s="6">
        <f t="shared" si="19"/>
        <v>0</v>
      </c>
      <c r="N40" s="6">
        <f t="shared" si="19"/>
        <v>0.87794432548179868</v>
      </c>
      <c r="O40" s="6">
        <f t="shared" si="19"/>
        <v>7.0663811563169171E-2</v>
      </c>
      <c r="P40" s="6">
        <f t="shared" si="19"/>
        <v>5.1391862955032119E-2</v>
      </c>
      <c r="Q40" s="6">
        <f t="shared" si="20"/>
        <v>9.6359743040685231E-2</v>
      </c>
      <c r="R40" s="6">
        <f t="shared" si="21"/>
        <v>0.2569593147751606</v>
      </c>
      <c r="S40" s="6">
        <f t="shared" si="22"/>
        <v>0.50107066381156318</v>
      </c>
      <c r="T40" s="2" t="s">
        <v>394</v>
      </c>
      <c r="U40" s="2" t="s">
        <v>397</v>
      </c>
      <c r="V40" s="2" t="s">
        <v>395</v>
      </c>
      <c r="W40" s="2" t="s">
        <v>35</v>
      </c>
    </row>
    <row r="41" spans="1:29">
      <c r="A41" s="2" t="s">
        <v>25</v>
      </c>
      <c r="B41" s="2" t="s">
        <v>388</v>
      </c>
      <c r="C41" s="2" t="s">
        <v>317</v>
      </c>
      <c r="D41" s="2" t="s">
        <v>390</v>
      </c>
      <c r="E41" s="3">
        <v>206</v>
      </c>
      <c r="F41" s="3">
        <v>0</v>
      </c>
      <c r="G41" s="3">
        <v>180</v>
      </c>
      <c r="H41" s="3">
        <v>17</v>
      </c>
      <c r="I41" s="3">
        <v>9</v>
      </c>
      <c r="J41" s="3">
        <v>21</v>
      </c>
      <c r="K41" s="3">
        <v>61</v>
      </c>
      <c r="L41" s="3">
        <v>86</v>
      </c>
      <c r="M41" s="6">
        <f t="shared" si="19"/>
        <v>0</v>
      </c>
      <c r="N41" s="6">
        <f t="shared" si="19"/>
        <v>0.87378640776699024</v>
      </c>
      <c r="O41" s="6">
        <f t="shared" si="19"/>
        <v>8.2524271844660199E-2</v>
      </c>
      <c r="P41" s="6">
        <f t="shared" si="19"/>
        <v>4.3689320388349516E-2</v>
      </c>
      <c r="Q41" s="6">
        <f t="shared" si="20"/>
        <v>0.10194174757281553</v>
      </c>
      <c r="R41" s="6">
        <f t="shared" si="21"/>
        <v>0.29611650485436891</v>
      </c>
      <c r="S41" s="6">
        <f t="shared" si="22"/>
        <v>0.41747572815533979</v>
      </c>
      <c r="T41" s="2" t="s">
        <v>394</v>
      </c>
      <c r="U41" s="2" t="s">
        <v>291</v>
      </c>
      <c r="V41" s="2" t="s">
        <v>395</v>
      </c>
      <c r="W41" s="2" t="s">
        <v>35</v>
      </c>
    </row>
    <row r="42" spans="1:29">
      <c r="A42" s="2" t="s">
        <v>25</v>
      </c>
      <c r="B42" s="2" t="s">
        <v>388</v>
      </c>
      <c r="C42" s="2" t="s">
        <v>398</v>
      </c>
      <c r="D42" s="2" t="s">
        <v>390</v>
      </c>
      <c r="E42" s="3">
        <v>63</v>
      </c>
      <c r="F42" s="3">
        <v>0</v>
      </c>
      <c r="G42" s="3">
        <v>50</v>
      </c>
      <c r="H42" s="3">
        <v>11</v>
      </c>
      <c r="I42" s="3">
        <v>2</v>
      </c>
      <c r="J42" s="3">
        <v>10</v>
      </c>
      <c r="K42" s="3">
        <v>14</v>
      </c>
      <c r="L42" s="3">
        <v>29</v>
      </c>
      <c r="M42" s="6">
        <f t="shared" si="19"/>
        <v>0</v>
      </c>
      <c r="N42" s="6">
        <f t="shared" si="19"/>
        <v>0.79365079365079361</v>
      </c>
      <c r="O42" s="6">
        <f t="shared" si="19"/>
        <v>0.17460317460317459</v>
      </c>
      <c r="P42" s="6">
        <f t="shared" si="19"/>
        <v>3.1746031746031744E-2</v>
      </c>
      <c r="Q42" s="6">
        <f t="shared" si="20"/>
        <v>0.15873015873015872</v>
      </c>
      <c r="R42" s="6">
        <f t="shared" si="21"/>
        <v>0.22222222222222221</v>
      </c>
      <c r="S42" s="6">
        <f t="shared" si="22"/>
        <v>0.46031746031746029</v>
      </c>
      <c r="T42" s="2" t="s">
        <v>394</v>
      </c>
      <c r="U42" s="2" t="s">
        <v>399</v>
      </c>
      <c r="V42" s="2" t="s">
        <v>395</v>
      </c>
      <c r="W42" s="2" t="s">
        <v>35</v>
      </c>
    </row>
    <row r="43" spans="1:29">
      <c r="A43" s="2" t="s">
        <v>25</v>
      </c>
      <c r="B43" s="2" t="s">
        <v>388</v>
      </c>
      <c r="C43" s="2" t="s">
        <v>400</v>
      </c>
      <c r="D43" s="2" t="s">
        <v>390</v>
      </c>
      <c r="E43" s="3">
        <v>1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6">
        <f t="shared" si="19"/>
        <v>0</v>
      </c>
      <c r="N43" s="6">
        <f t="shared" si="19"/>
        <v>1</v>
      </c>
      <c r="O43" s="6">
        <f t="shared" si="19"/>
        <v>0</v>
      </c>
      <c r="P43" s="6">
        <f t="shared" si="19"/>
        <v>0</v>
      </c>
      <c r="Q43" s="6">
        <f t="shared" si="20"/>
        <v>0</v>
      </c>
      <c r="R43" s="6">
        <f t="shared" si="21"/>
        <v>0</v>
      </c>
      <c r="S43" s="6">
        <f t="shared" si="22"/>
        <v>1</v>
      </c>
      <c r="T43" s="2" t="s">
        <v>394</v>
      </c>
      <c r="U43" s="2" t="s">
        <v>401</v>
      </c>
      <c r="V43" s="2" t="s">
        <v>395</v>
      </c>
      <c r="W43" s="2" t="s">
        <v>35</v>
      </c>
    </row>
    <row r="44" spans="1:29">
      <c r="A44" s="2" t="s">
        <v>25</v>
      </c>
      <c r="B44" s="2" t="s">
        <v>388</v>
      </c>
      <c r="C44" s="2" t="s">
        <v>402</v>
      </c>
      <c r="D44" s="2" t="s">
        <v>390</v>
      </c>
      <c r="E44" s="3">
        <v>75</v>
      </c>
      <c r="F44" s="3">
        <v>0</v>
      </c>
      <c r="G44" s="3">
        <v>61</v>
      </c>
      <c r="H44" s="3">
        <v>10</v>
      </c>
      <c r="I44" s="3">
        <v>4</v>
      </c>
      <c r="J44" s="3">
        <v>12</v>
      </c>
      <c r="K44" s="3">
        <v>11</v>
      </c>
      <c r="L44" s="3">
        <v>46</v>
      </c>
      <c r="M44" s="6">
        <f t="shared" si="19"/>
        <v>0</v>
      </c>
      <c r="N44" s="6">
        <f t="shared" si="19"/>
        <v>0.81333333333333335</v>
      </c>
      <c r="O44" s="6">
        <f t="shared" si="19"/>
        <v>0.13333333333333333</v>
      </c>
      <c r="P44" s="6">
        <f t="shared" si="19"/>
        <v>5.3333333333333337E-2</v>
      </c>
      <c r="Q44" s="6">
        <f t="shared" si="20"/>
        <v>0.16</v>
      </c>
      <c r="R44" s="6">
        <f t="shared" si="21"/>
        <v>0.14666666666666667</v>
      </c>
      <c r="S44" s="6">
        <f t="shared" si="22"/>
        <v>0.61333333333333329</v>
      </c>
      <c r="T44" s="2" t="s">
        <v>394</v>
      </c>
      <c r="U44" s="2" t="s">
        <v>403</v>
      </c>
      <c r="V44" s="2" t="s">
        <v>395</v>
      </c>
      <c r="W44" s="2" t="s">
        <v>35</v>
      </c>
    </row>
    <row r="45" spans="1:29">
      <c r="A45" s="2" t="s">
        <v>25</v>
      </c>
      <c r="B45" s="2" t="s">
        <v>388</v>
      </c>
      <c r="C45" s="2" t="s">
        <v>404</v>
      </c>
      <c r="D45" s="2" t="s">
        <v>390</v>
      </c>
      <c r="E45" s="3">
        <v>27</v>
      </c>
      <c r="F45" s="3">
        <v>0</v>
      </c>
      <c r="G45" s="3">
        <v>25</v>
      </c>
      <c r="H45" s="3">
        <v>2</v>
      </c>
      <c r="I45" s="3">
        <v>0</v>
      </c>
      <c r="J45" s="3">
        <v>1</v>
      </c>
      <c r="K45" s="3">
        <v>4</v>
      </c>
      <c r="L45" s="3">
        <v>18</v>
      </c>
      <c r="M45" s="6">
        <f t="shared" si="19"/>
        <v>0</v>
      </c>
      <c r="N45" s="6">
        <f t="shared" si="19"/>
        <v>0.92592592592592593</v>
      </c>
      <c r="O45" s="6">
        <f t="shared" si="19"/>
        <v>7.407407407407407E-2</v>
      </c>
      <c r="P45" s="6">
        <f t="shared" si="19"/>
        <v>0</v>
      </c>
      <c r="Q45" s="6">
        <f t="shared" si="20"/>
        <v>3.7037037037037035E-2</v>
      </c>
      <c r="R45" s="6">
        <f t="shared" si="21"/>
        <v>0.14814814814814814</v>
      </c>
      <c r="S45" s="6">
        <f t="shared" si="22"/>
        <v>0.66666666666666663</v>
      </c>
      <c r="T45" s="2" t="s">
        <v>394</v>
      </c>
      <c r="U45" s="2" t="s">
        <v>406</v>
      </c>
      <c r="V45" s="2" t="s">
        <v>395</v>
      </c>
      <c r="W45" s="2" t="s">
        <v>35</v>
      </c>
    </row>
    <row r="46" spans="1:29">
      <c r="A46" s="17" t="s">
        <v>924</v>
      </c>
      <c r="B46" s="18"/>
      <c r="C46" s="18"/>
      <c r="D46" s="18"/>
      <c r="E46" s="3">
        <f>SUM(E39:E45)</f>
        <v>2687</v>
      </c>
      <c r="F46" s="3">
        <f t="shared" ref="F46:L46" si="23">SUM(F39:F45)</f>
        <v>2</v>
      </c>
      <c r="G46" s="3">
        <f t="shared" si="23"/>
        <v>2245</v>
      </c>
      <c r="H46" s="3">
        <f t="shared" si="23"/>
        <v>247</v>
      </c>
      <c r="I46" s="3">
        <f t="shared" si="23"/>
        <v>193</v>
      </c>
      <c r="J46" s="3">
        <f t="shared" si="23"/>
        <v>380</v>
      </c>
      <c r="K46" s="3">
        <f t="shared" si="23"/>
        <v>830</v>
      </c>
      <c r="L46" s="3">
        <f t="shared" si="23"/>
        <v>1093</v>
      </c>
      <c r="M46" s="19">
        <f>F46/E46</f>
        <v>7.4432452549311504E-4</v>
      </c>
      <c r="N46" s="20">
        <f>G46/E46</f>
        <v>0.8355042798660216</v>
      </c>
      <c r="O46" s="20">
        <f>H46/E46</f>
        <v>9.1924078898399708E-2</v>
      </c>
      <c r="P46" s="20">
        <f>I46/E46</f>
        <v>7.1827316710085604E-2</v>
      </c>
      <c r="Q46" s="20">
        <f>J46/E46</f>
        <v>0.14142165984369184</v>
      </c>
      <c r="R46" s="20">
        <f>K46/E46</f>
        <v>0.30889467807964271</v>
      </c>
      <c r="S46" s="20">
        <f>L46/E46</f>
        <v>0.40677335318198737</v>
      </c>
      <c r="T46" s="18"/>
      <c r="U46" s="18"/>
      <c r="V46" s="18"/>
      <c r="W46" s="18"/>
      <c r="Y46" s="18"/>
      <c r="Z46" s="18"/>
    </row>
    <row r="47" spans="1:29" s="13" customFormat="1" ht="5.2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9" s="38" customFormat="1">
      <c r="A48" s="39" t="s">
        <v>928</v>
      </c>
      <c r="B48" s="39" t="s">
        <v>388</v>
      </c>
      <c r="C48" s="39" t="s">
        <v>389</v>
      </c>
      <c r="D48" s="39" t="s">
        <v>390</v>
      </c>
      <c r="E48" s="40">
        <v>1854</v>
      </c>
      <c r="F48" s="40">
        <v>2</v>
      </c>
      <c r="G48" s="40">
        <v>1513</v>
      </c>
      <c r="H48" s="40">
        <v>192</v>
      </c>
      <c r="I48" s="40">
        <v>147</v>
      </c>
      <c r="J48" s="40">
        <v>295</v>
      </c>
      <c r="K48" s="40">
        <v>634</v>
      </c>
      <c r="L48" s="40">
        <v>658</v>
      </c>
      <c r="M48" s="19">
        <f t="shared" ref="M48:M54" si="24">F48/E48</f>
        <v>1.0787486515641855E-3</v>
      </c>
      <c r="N48" s="20">
        <f t="shared" ref="N48:N54" si="25">G48/E48</f>
        <v>0.81607335490830635</v>
      </c>
      <c r="O48" s="20">
        <f t="shared" ref="O48:O54" si="26">H48/E48</f>
        <v>0.10355987055016182</v>
      </c>
      <c r="P48" s="20">
        <f t="shared" ref="P48:P54" si="27">I48/E48</f>
        <v>7.9288025889967639E-2</v>
      </c>
      <c r="Q48" s="20">
        <f t="shared" ref="Q48:Q54" si="28">J48/E48</f>
        <v>0.15911542610571736</v>
      </c>
      <c r="R48" s="20">
        <f t="shared" ref="R48:R54" si="29">K48/E48</f>
        <v>0.34196332254584683</v>
      </c>
      <c r="S48" s="20">
        <f t="shared" ref="S48:S54" si="30">L48/E48</f>
        <v>0.35490830636461707</v>
      </c>
      <c r="T48" s="39" t="s">
        <v>884</v>
      </c>
      <c r="U48" s="39" t="s">
        <v>278</v>
      </c>
      <c r="V48" s="39" t="s">
        <v>395</v>
      </c>
      <c r="W48" s="39"/>
      <c r="X48" s="39"/>
      <c r="Y48" s="39"/>
      <c r="Z48" s="39"/>
      <c r="AC48" s="39"/>
    </row>
    <row r="49" spans="1:29" s="38" customFormat="1">
      <c r="A49" s="39" t="s">
        <v>928</v>
      </c>
      <c r="B49" s="39" t="s">
        <v>388</v>
      </c>
      <c r="C49" s="39" t="s">
        <v>396</v>
      </c>
      <c r="D49" s="39" t="s">
        <v>390</v>
      </c>
      <c r="E49" s="40">
        <v>486</v>
      </c>
      <c r="F49" s="40">
        <v>0</v>
      </c>
      <c r="G49" s="40">
        <v>425</v>
      </c>
      <c r="H49" s="40">
        <v>40</v>
      </c>
      <c r="I49" s="40">
        <v>21</v>
      </c>
      <c r="J49" s="40">
        <v>42</v>
      </c>
      <c r="K49" s="40">
        <v>145</v>
      </c>
      <c r="L49" s="40">
        <v>236</v>
      </c>
      <c r="M49" s="19">
        <f t="shared" si="24"/>
        <v>0</v>
      </c>
      <c r="N49" s="20">
        <f t="shared" si="25"/>
        <v>0.87448559670781889</v>
      </c>
      <c r="O49" s="20">
        <f t="shared" si="26"/>
        <v>8.2304526748971193E-2</v>
      </c>
      <c r="P49" s="20">
        <f t="shared" si="27"/>
        <v>4.3209876543209874E-2</v>
      </c>
      <c r="Q49" s="20">
        <f t="shared" si="28"/>
        <v>8.6419753086419748E-2</v>
      </c>
      <c r="R49" s="20">
        <f t="shared" si="29"/>
        <v>0.29835390946502055</v>
      </c>
      <c r="S49" s="20">
        <f t="shared" si="30"/>
        <v>0.48559670781893005</v>
      </c>
      <c r="T49" s="39" t="s">
        <v>1034</v>
      </c>
      <c r="U49" s="39" t="s">
        <v>397</v>
      </c>
      <c r="V49" s="39" t="s">
        <v>395</v>
      </c>
      <c r="W49" s="39"/>
      <c r="X49" s="39"/>
      <c r="Y49" s="39"/>
      <c r="Z49" s="39"/>
      <c r="AC49" s="39"/>
    </row>
    <row r="50" spans="1:29" s="38" customFormat="1">
      <c r="A50" s="39" t="s">
        <v>928</v>
      </c>
      <c r="B50" s="39" t="s">
        <v>388</v>
      </c>
      <c r="C50" s="39" t="s">
        <v>317</v>
      </c>
      <c r="D50" s="39" t="s">
        <v>390</v>
      </c>
      <c r="E50" s="40">
        <v>279</v>
      </c>
      <c r="F50" s="40">
        <v>0</v>
      </c>
      <c r="G50" s="40">
        <v>237</v>
      </c>
      <c r="H50" s="40">
        <v>23</v>
      </c>
      <c r="I50" s="40">
        <v>19</v>
      </c>
      <c r="J50" s="40">
        <v>35</v>
      </c>
      <c r="K50" s="40">
        <v>87</v>
      </c>
      <c r="L50" s="40">
        <v>114</v>
      </c>
      <c r="M50" s="19">
        <f t="shared" si="24"/>
        <v>0</v>
      </c>
      <c r="N50" s="20">
        <f t="shared" si="25"/>
        <v>0.84946236559139787</v>
      </c>
      <c r="O50" s="20">
        <f t="shared" si="26"/>
        <v>8.2437275985663083E-2</v>
      </c>
      <c r="P50" s="20">
        <f t="shared" si="27"/>
        <v>6.8100358422939072E-2</v>
      </c>
      <c r="Q50" s="20">
        <f t="shared" si="28"/>
        <v>0.12544802867383512</v>
      </c>
      <c r="R50" s="20">
        <f t="shared" si="29"/>
        <v>0.31182795698924731</v>
      </c>
      <c r="S50" s="20">
        <f t="shared" si="30"/>
        <v>0.40860215053763443</v>
      </c>
      <c r="T50" s="39" t="s">
        <v>1035</v>
      </c>
      <c r="U50" s="39" t="s">
        <v>291</v>
      </c>
      <c r="V50" s="39" t="s">
        <v>395</v>
      </c>
      <c r="W50" s="39"/>
      <c r="X50" s="39"/>
      <c r="Y50" s="39"/>
      <c r="Z50" s="39"/>
      <c r="AC50" s="39"/>
    </row>
    <row r="51" spans="1:29" s="38" customFormat="1">
      <c r="A51" s="39" t="s">
        <v>928</v>
      </c>
      <c r="B51" s="39" t="s">
        <v>388</v>
      </c>
      <c r="C51" s="39" t="s">
        <v>1036</v>
      </c>
      <c r="D51" s="39" t="s">
        <v>390</v>
      </c>
      <c r="E51" s="40">
        <v>75</v>
      </c>
      <c r="F51" s="40">
        <v>0</v>
      </c>
      <c r="G51" s="40">
        <v>62</v>
      </c>
      <c r="H51" s="40">
        <v>8</v>
      </c>
      <c r="I51" s="40">
        <v>5</v>
      </c>
      <c r="J51" s="40">
        <v>11</v>
      </c>
      <c r="K51" s="40">
        <v>20</v>
      </c>
      <c r="L51" s="40">
        <v>42</v>
      </c>
      <c r="M51" s="19">
        <f t="shared" si="24"/>
        <v>0</v>
      </c>
      <c r="N51" s="20">
        <f t="shared" si="25"/>
        <v>0.82666666666666666</v>
      </c>
      <c r="O51" s="20">
        <f t="shared" si="26"/>
        <v>0.10666666666666667</v>
      </c>
      <c r="P51" s="20">
        <f t="shared" si="27"/>
        <v>6.6666666666666666E-2</v>
      </c>
      <c r="Q51" s="20">
        <f t="shared" si="28"/>
        <v>0.14666666666666667</v>
      </c>
      <c r="R51" s="20">
        <f t="shared" si="29"/>
        <v>0.26666666666666666</v>
      </c>
      <c r="S51" s="20">
        <f t="shared" si="30"/>
        <v>0.56000000000000005</v>
      </c>
      <c r="T51" s="39" t="s">
        <v>1037</v>
      </c>
      <c r="U51" s="39" t="s">
        <v>1008</v>
      </c>
      <c r="V51" s="39" t="s">
        <v>395</v>
      </c>
      <c r="W51" s="39"/>
      <c r="X51" s="39"/>
      <c r="Y51" s="39"/>
      <c r="Z51" s="39"/>
      <c r="AC51" s="39"/>
    </row>
    <row r="52" spans="1:29" s="38" customFormat="1">
      <c r="A52" s="39" t="s">
        <v>928</v>
      </c>
      <c r="B52" s="39" t="s">
        <v>388</v>
      </c>
      <c r="C52" s="39" t="s">
        <v>398</v>
      </c>
      <c r="D52" s="39" t="s">
        <v>390</v>
      </c>
      <c r="E52" s="40">
        <v>85</v>
      </c>
      <c r="F52" s="40">
        <v>0</v>
      </c>
      <c r="G52" s="40">
        <v>64</v>
      </c>
      <c r="H52" s="40">
        <v>18</v>
      </c>
      <c r="I52" s="40">
        <v>3</v>
      </c>
      <c r="J52" s="40">
        <v>19</v>
      </c>
      <c r="K52" s="40">
        <v>15</v>
      </c>
      <c r="L52" s="40">
        <v>43</v>
      </c>
      <c r="M52" s="19">
        <f t="shared" si="24"/>
        <v>0</v>
      </c>
      <c r="N52" s="20">
        <f t="shared" si="25"/>
        <v>0.75294117647058822</v>
      </c>
      <c r="O52" s="20">
        <f t="shared" si="26"/>
        <v>0.21176470588235294</v>
      </c>
      <c r="P52" s="20">
        <f t="shared" si="27"/>
        <v>3.5294117647058823E-2</v>
      </c>
      <c r="Q52" s="20">
        <f t="shared" si="28"/>
        <v>0.22352941176470589</v>
      </c>
      <c r="R52" s="20">
        <f t="shared" si="29"/>
        <v>0.17647058823529413</v>
      </c>
      <c r="S52" s="20">
        <f t="shared" si="30"/>
        <v>0.50588235294117645</v>
      </c>
      <c r="T52" s="39" t="s">
        <v>1038</v>
      </c>
      <c r="U52" s="39" t="s">
        <v>399</v>
      </c>
      <c r="V52" s="39" t="s">
        <v>395</v>
      </c>
      <c r="W52" s="39"/>
      <c r="X52" s="39"/>
      <c r="Y52" s="39"/>
      <c r="Z52" s="39"/>
      <c r="AC52" s="39"/>
    </row>
    <row r="53" spans="1:29" s="38" customFormat="1">
      <c r="A53" s="39" t="s">
        <v>928</v>
      </c>
      <c r="B53" s="39" t="s">
        <v>388</v>
      </c>
      <c r="C53" s="39" t="s">
        <v>402</v>
      </c>
      <c r="D53" s="39" t="s">
        <v>390</v>
      </c>
      <c r="E53" s="40">
        <v>78</v>
      </c>
      <c r="F53" s="40">
        <v>0</v>
      </c>
      <c r="G53" s="40">
        <v>67</v>
      </c>
      <c r="H53" s="40">
        <v>10</v>
      </c>
      <c r="I53" s="40">
        <v>1</v>
      </c>
      <c r="J53" s="40">
        <v>7</v>
      </c>
      <c r="K53" s="40">
        <v>15</v>
      </c>
      <c r="L53" s="40">
        <v>49</v>
      </c>
      <c r="M53" s="19">
        <f t="shared" si="24"/>
        <v>0</v>
      </c>
      <c r="N53" s="20">
        <f t="shared" si="25"/>
        <v>0.85897435897435892</v>
      </c>
      <c r="O53" s="20">
        <f t="shared" si="26"/>
        <v>0.12820512820512819</v>
      </c>
      <c r="P53" s="20">
        <f t="shared" si="27"/>
        <v>1.282051282051282E-2</v>
      </c>
      <c r="Q53" s="20">
        <f t="shared" si="28"/>
        <v>8.9743589743589744E-2</v>
      </c>
      <c r="R53" s="20">
        <f t="shared" si="29"/>
        <v>0.19230769230769232</v>
      </c>
      <c r="S53" s="20">
        <f t="shared" si="30"/>
        <v>0.62820512820512819</v>
      </c>
      <c r="T53" s="39" t="s">
        <v>1039</v>
      </c>
      <c r="U53" s="39" t="s">
        <v>403</v>
      </c>
      <c r="V53" s="39" t="s">
        <v>395</v>
      </c>
      <c r="W53" s="39"/>
      <c r="X53" s="39"/>
      <c r="Y53" s="39"/>
      <c r="Z53" s="39"/>
      <c r="AC53" s="39"/>
    </row>
    <row r="54" spans="1:29" s="38" customFormat="1">
      <c r="A54" s="39" t="s">
        <v>928</v>
      </c>
      <c r="B54" s="39" t="s">
        <v>388</v>
      </c>
      <c r="C54" s="39" t="s">
        <v>404</v>
      </c>
      <c r="D54" s="39" t="s">
        <v>390</v>
      </c>
      <c r="E54" s="40">
        <v>30</v>
      </c>
      <c r="F54" s="40">
        <v>0</v>
      </c>
      <c r="G54" s="40">
        <v>28</v>
      </c>
      <c r="H54" s="40">
        <v>2</v>
      </c>
      <c r="I54" s="40">
        <v>0</v>
      </c>
      <c r="J54" s="40">
        <v>2</v>
      </c>
      <c r="K54" s="40">
        <v>2</v>
      </c>
      <c r="L54" s="40">
        <v>18</v>
      </c>
      <c r="M54" s="19">
        <f t="shared" si="24"/>
        <v>0</v>
      </c>
      <c r="N54" s="20">
        <f t="shared" si="25"/>
        <v>0.93333333333333335</v>
      </c>
      <c r="O54" s="20">
        <f t="shared" si="26"/>
        <v>6.6666666666666666E-2</v>
      </c>
      <c r="P54" s="20">
        <f t="shared" si="27"/>
        <v>0</v>
      </c>
      <c r="Q54" s="20">
        <f t="shared" si="28"/>
        <v>6.6666666666666666E-2</v>
      </c>
      <c r="R54" s="20">
        <f t="shared" si="29"/>
        <v>6.6666666666666666E-2</v>
      </c>
      <c r="S54" s="20">
        <f t="shared" si="30"/>
        <v>0.6</v>
      </c>
      <c r="T54" s="39" t="s">
        <v>935</v>
      </c>
      <c r="U54" s="39" t="s">
        <v>406</v>
      </c>
      <c r="V54" s="39" t="s">
        <v>395</v>
      </c>
      <c r="W54" s="39"/>
      <c r="X54" s="39"/>
      <c r="Y54" s="39"/>
      <c r="Z54" s="39"/>
      <c r="AC54" s="39"/>
    </row>
    <row r="55" spans="1:29" s="38" customFormat="1">
      <c r="A55" s="17" t="s">
        <v>1077</v>
      </c>
      <c r="B55" s="18"/>
      <c r="C55" s="18"/>
      <c r="D55" s="18"/>
      <c r="E55" s="40">
        <f>SUM(E48:E54)</f>
        <v>2887</v>
      </c>
      <c r="F55" s="40">
        <f t="shared" ref="F55:L55" si="31">SUM(F48:F54)</f>
        <v>2</v>
      </c>
      <c r="G55" s="40">
        <f t="shared" si="31"/>
        <v>2396</v>
      </c>
      <c r="H55" s="40">
        <f t="shared" si="31"/>
        <v>293</v>
      </c>
      <c r="I55" s="40">
        <f t="shared" si="31"/>
        <v>196</v>
      </c>
      <c r="J55" s="40">
        <f t="shared" si="31"/>
        <v>411</v>
      </c>
      <c r="K55" s="40">
        <f t="shared" si="31"/>
        <v>918</v>
      </c>
      <c r="L55" s="40">
        <f t="shared" si="31"/>
        <v>1160</v>
      </c>
      <c r="M55" s="19">
        <f>F55/E55</f>
        <v>6.9276065119501214E-4</v>
      </c>
      <c r="N55" s="20">
        <f>G55/E55</f>
        <v>0.82992726013162454</v>
      </c>
      <c r="O55" s="20">
        <f>H55/E55</f>
        <v>0.10148943540006927</v>
      </c>
      <c r="P55" s="20">
        <f>I55/E55</f>
        <v>6.7890543817111182E-2</v>
      </c>
      <c r="Q55" s="20">
        <f>J55/E55</f>
        <v>0.14236231382057499</v>
      </c>
      <c r="R55" s="20">
        <f>K55/E55</f>
        <v>0.31797713889851059</v>
      </c>
      <c r="S55" s="20">
        <f>L55/E55</f>
        <v>0.40180117769310703</v>
      </c>
      <c r="T55" s="18"/>
      <c r="U55" s="18"/>
      <c r="V55" s="18"/>
      <c r="W55" s="18"/>
      <c r="Y55" s="18"/>
      <c r="Z55" s="18"/>
    </row>
    <row r="56" spans="1:29" s="13" customFormat="1" ht="5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9" s="38" customFormat="1">
      <c r="A57" s="39" t="s">
        <v>1090</v>
      </c>
      <c r="B57" s="39" t="s">
        <v>388</v>
      </c>
      <c r="C57" s="39" t="s">
        <v>389</v>
      </c>
      <c r="D57" s="39" t="s">
        <v>390</v>
      </c>
      <c r="E57" s="40">
        <v>1846</v>
      </c>
      <c r="F57" s="40">
        <v>4</v>
      </c>
      <c r="G57" s="40">
        <v>1519</v>
      </c>
      <c r="H57" s="40">
        <v>195</v>
      </c>
      <c r="I57" s="40">
        <v>128</v>
      </c>
      <c r="J57" s="40">
        <v>290</v>
      </c>
      <c r="K57" s="40">
        <v>616</v>
      </c>
      <c r="L57" s="40">
        <v>682</v>
      </c>
      <c r="M57" s="40">
        <v>0</v>
      </c>
      <c r="N57" s="40">
        <v>0</v>
      </c>
      <c r="O57" s="40">
        <v>0</v>
      </c>
      <c r="P57" s="39" t="s">
        <v>1354</v>
      </c>
      <c r="Q57" s="39" t="s">
        <v>1355</v>
      </c>
      <c r="R57" s="39" t="s">
        <v>46</v>
      </c>
      <c r="S57" s="39" t="s">
        <v>1356</v>
      </c>
      <c r="T57" s="39" t="s">
        <v>1357</v>
      </c>
      <c r="U57" s="39" t="s">
        <v>99</v>
      </c>
      <c r="V57" s="39" t="s">
        <v>1356</v>
      </c>
      <c r="W57" s="39" t="s">
        <v>29</v>
      </c>
      <c r="X57" s="39" t="s">
        <v>29</v>
      </c>
      <c r="Y57" s="39" t="s">
        <v>1356</v>
      </c>
      <c r="Z57" s="39" t="s">
        <v>394</v>
      </c>
      <c r="AA57" s="39" t="s">
        <v>278</v>
      </c>
      <c r="AB57" s="39" t="s">
        <v>395</v>
      </c>
      <c r="AC57" s="39" t="s">
        <v>1096</v>
      </c>
    </row>
    <row r="58" spans="1:29" s="38" customFormat="1">
      <c r="A58" s="39" t="s">
        <v>1090</v>
      </c>
      <c r="B58" s="39" t="s">
        <v>388</v>
      </c>
      <c r="C58" s="39" t="s">
        <v>396</v>
      </c>
      <c r="D58" s="39" t="s">
        <v>390</v>
      </c>
      <c r="E58" s="40">
        <v>359</v>
      </c>
      <c r="F58" s="40">
        <v>0</v>
      </c>
      <c r="G58" s="40">
        <v>322</v>
      </c>
      <c r="H58" s="40">
        <v>30</v>
      </c>
      <c r="I58" s="40">
        <v>7</v>
      </c>
      <c r="J58" s="40">
        <v>28</v>
      </c>
      <c r="K58" s="40">
        <v>99</v>
      </c>
      <c r="L58" s="40">
        <v>182</v>
      </c>
      <c r="M58" s="40">
        <v>0</v>
      </c>
      <c r="N58" s="40">
        <v>0</v>
      </c>
      <c r="O58" s="40">
        <v>0</v>
      </c>
      <c r="P58" s="39" t="s">
        <v>29</v>
      </c>
      <c r="Q58" s="39" t="s">
        <v>1358</v>
      </c>
      <c r="R58" s="39" t="s">
        <v>82</v>
      </c>
      <c r="S58" s="39" t="s">
        <v>1359</v>
      </c>
      <c r="T58" s="39" t="s">
        <v>1360</v>
      </c>
      <c r="U58" s="39" t="s">
        <v>102</v>
      </c>
      <c r="V58" s="39" t="s">
        <v>1359</v>
      </c>
      <c r="W58" s="39" t="s">
        <v>29</v>
      </c>
      <c r="X58" s="39" t="s">
        <v>29</v>
      </c>
      <c r="Y58" s="39" t="s">
        <v>1359</v>
      </c>
      <c r="Z58" s="39" t="s">
        <v>394</v>
      </c>
      <c r="AA58" s="39" t="s">
        <v>397</v>
      </c>
      <c r="AB58" s="39" t="s">
        <v>395</v>
      </c>
      <c r="AC58" s="39" t="s">
        <v>1096</v>
      </c>
    </row>
    <row r="59" spans="1:29" s="38" customFormat="1">
      <c r="A59" s="39" t="s">
        <v>1090</v>
      </c>
      <c r="B59" s="39" t="s">
        <v>388</v>
      </c>
      <c r="C59" s="39" t="s">
        <v>317</v>
      </c>
      <c r="D59" s="39" t="s">
        <v>390</v>
      </c>
      <c r="E59" s="40">
        <v>308</v>
      </c>
      <c r="F59" s="40">
        <v>1</v>
      </c>
      <c r="G59" s="40">
        <v>270</v>
      </c>
      <c r="H59" s="40">
        <v>25</v>
      </c>
      <c r="I59" s="40">
        <v>12</v>
      </c>
      <c r="J59" s="40">
        <v>28</v>
      </c>
      <c r="K59" s="40">
        <v>96</v>
      </c>
      <c r="L59" s="40">
        <v>131</v>
      </c>
      <c r="M59" s="40">
        <v>0</v>
      </c>
      <c r="N59" s="40">
        <v>0</v>
      </c>
      <c r="O59" s="40">
        <v>0</v>
      </c>
      <c r="P59" s="39" t="s">
        <v>1361</v>
      </c>
      <c r="Q59" s="39" t="s">
        <v>1362</v>
      </c>
      <c r="R59" s="39" t="s">
        <v>82</v>
      </c>
      <c r="S59" s="39" t="s">
        <v>1072</v>
      </c>
      <c r="T59" s="39" t="s">
        <v>666</v>
      </c>
      <c r="U59" s="39" t="s">
        <v>163</v>
      </c>
      <c r="V59" s="39" t="s">
        <v>1072</v>
      </c>
      <c r="W59" s="39" t="s">
        <v>29</v>
      </c>
      <c r="X59" s="39" t="s">
        <v>29</v>
      </c>
      <c r="Y59" s="39" t="s">
        <v>1072</v>
      </c>
      <c r="Z59" s="39" t="s">
        <v>394</v>
      </c>
      <c r="AA59" s="39" t="s">
        <v>291</v>
      </c>
      <c r="AB59" s="39" t="s">
        <v>395</v>
      </c>
      <c r="AC59" s="39" t="s">
        <v>1096</v>
      </c>
    </row>
    <row r="60" spans="1:29" s="38" customFormat="1">
      <c r="A60" s="39" t="s">
        <v>1090</v>
      </c>
      <c r="B60" s="39" t="s">
        <v>388</v>
      </c>
      <c r="C60" s="39" t="s">
        <v>1036</v>
      </c>
      <c r="D60" s="39" t="s">
        <v>390</v>
      </c>
      <c r="E60" s="40">
        <v>148</v>
      </c>
      <c r="F60" s="40">
        <v>0</v>
      </c>
      <c r="G60" s="40">
        <v>127</v>
      </c>
      <c r="H60" s="40">
        <v>11</v>
      </c>
      <c r="I60" s="40">
        <v>10</v>
      </c>
      <c r="J60" s="40">
        <v>17</v>
      </c>
      <c r="K60" s="40">
        <v>42</v>
      </c>
      <c r="L60" s="40">
        <v>67</v>
      </c>
      <c r="M60" s="40">
        <v>0</v>
      </c>
      <c r="N60" s="40">
        <v>0</v>
      </c>
      <c r="O60" s="40">
        <v>0</v>
      </c>
      <c r="P60" s="39" t="s">
        <v>29</v>
      </c>
      <c r="Q60" s="39" t="s">
        <v>1363</v>
      </c>
      <c r="R60" s="39" t="s">
        <v>97</v>
      </c>
      <c r="S60" s="39" t="s">
        <v>1364</v>
      </c>
      <c r="T60" s="39" t="s">
        <v>1365</v>
      </c>
      <c r="U60" s="39" t="s">
        <v>102</v>
      </c>
      <c r="V60" s="39" t="s">
        <v>1364</v>
      </c>
      <c r="W60" s="39" t="s">
        <v>29</v>
      </c>
      <c r="X60" s="39" t="s">
        <v>29</v>
      </c>
      <c r="Y60" s="39" t="s">
        <v>1364</v>
      </c>
      <c r="Z60" s="39" t="s">
        <v>394</v>
      </c>
      <c r="AA60" s="39" t="s">
        <v>1008</v>
      </c>
      <c r="AB60" s="39" t="s">
        <v>395</v>
      </c>
      <c r="AC60" s="39" t="s">
        <v>1096</v>
      </c>
    </row>
    <row r="61" spans="1:29" s="38" customFormat="1">
      <c r="A61" s="39" t="s">
        <v>1090</v>
      </c>
      <c r="B61" s="39" t="s">
        <v>388</v>
      </c>
      <c r="C61" s="39" t="s">
        <v>1366</v>
      </c>
      <c r="D61" s="39" t="s">
        <v>390</v>
      </c>
      <c r="E61" s="40">
        <v>130</v>
      </c>
      <c r="F61" s="40">
        <v>2</v>
      </c>
      <c r="G61" s="40">
        <v>109</v>
      </c>
      <c r="H61" s="40">
        <v>12</v>
      </c>
      <c r="I61" s="40">
        <v>7</v>
      </c>
      <c r="J61" s="40">
        <v>14</v>
      </c>
      <c r="K61" s="40">
        <v>45</v>
      </c>
      <c r="L61" s="40">
        <v>51</v>
      </c>
      <c r="M61" s="40">
        <v>0</v>
      </c>
      <c r="N61" s="40">
        <v>0</v>
      </c>
      <c r="O61" s="40">
        <v>0</v>
      </c>
      <c r="P61" s="39" t="s">
        <v>990</v>
      </c>
      <c r="Q61" s="39" t="s">
        <v>1367</v>
      </c>
      <c r="R61" s="39" t="s">
        <v>38</v>
      </c>
      <c r="S61" s="39" t="s">
        <v>1368</v>
      </c>
      <c r="T61" s="39" t="s">
        <v>1369</v>
      </c>
      <c r="U61" s="39" t="s">
        <v>247</v>
      </c>
      <c r="V61" s="39" t="s">
        <v>1368</v>
      </c>
      <c r="W61" s="39" t="s">
        <v>29</v>
      </c>
      <c r="X61" s="39" t="s">
        <v>29</v>
      </c>
      <c r="Y61" s="39" t="s">
        <v>1368</v>
      </c>
      <c r="Z61" s="39" t="s">
        <v>394</v>
      </c>
      <c r="AA61" s="39" t="s">
        <v>397</v>
      </c>
      <c r="AB61" s="39" t="s">
        <v>395</v>
      </c>
      <c r="AC61" s="39" t="s">
        <v>1096</v>
      </c>
    </row>
    <row r="62" spans="1:29" s="38" customFormat="1">
      <c r="A62" s="39" t="s">
        <v>1090</v>
      </c>
      <c r="B62" s="39" t="s">
        <v>388</v>
      </c>
      <c r="C62" s="39" t="s">
        <v>398</v>
      </c>
      <c r="D62" s="39" t="s">
        <v>390</v>
      </c>
      <c r="E62" s="40">
        <v>88</v>
      </c>
      <c r="F62" s="40">
        <v>0</v>
      </c>
      <c r="G62" s="40">
        <v>72</v>
      </c>
      <c r="H62" s="40">
        <v>14</v>
      </c>
      <c r="I62" s="40">
        <v>2</v>
      </c>
      <c r="J62" s="40">
        <v>13</v>
      </c>
      <c r="K62" s="40">
        <v>25</v>
      </c>
      <c r="L62" s="40">
        <v>42</v>
      </c>
      <c r="M62" s="40">
        <v>0</v>
      </c>
      <c r="N62" s="40">
        <v>0</v>
      </c>
      <c r="O62" s="40">
        <v>0</v>
      </c>
      <c r="P62" s="39" t="s">
        <v>29</v>
      </c>
      <c r="Q62" s="39" t="s">
        <v>1346</v>
      </c>
      <c r="R62" s="39" t="s">
        <v>261</v>
      </c>
      <c r="S62" s="39" t="s">
        <v>1073</v>
      </c>
      <c r="T62" s="39" t="s">
        <v>1370</v>
      </c>
      <c r="U62" s="39" t="s">
        <v>102</v>
      </c>
      <c r="V62" s="39" t="s">
        <v>1073</v>
      </c>
      <c r="W62" s="39" t="s">
        <v>29</v>
      </c>
      <c r="X62" s="39" t="s">
        <v>29</v>
      </c>
      <c r="Y62" s="39" t="s">
        <v>1073</v>
      </c>
      <c r="Z62" s="39" t="s">
        <v>394</v>
      </c>
      <c r="AA62" s="39" t="s">
        <v>399</v>
      </c>
      <c r="AB62" s="39" t="s">
        <v>395</v>
      </c>
      <c r="AC62" s="39" t="s">
        <v>1096</v>
      </c>
    </row>
    <row r="63" spans="1:29" s="38" customFormat="1">
      <c r="A63" s="39" t="s">
        <v>1090</v>
      </c>
      <c r="B63" s="39" t="s">
        <v>388</v>
      </c>
      <c r="C63" s="39" t="s">
        <v>402</v>
      </c>
      <c r="D63" s="39" t="s">
        <v>390</v>
      </c>
      <c r="E63" s="40">
        <v>82</v>
      </c>
      <c r="F63" s="40">
        <v>0</v>
      </c>
      <c r="G63" s="40">
        <v>66</v>
      </c>
      <c r="H63" s="40">
        <v>11</v>
      </c>
      <c r="I63" s="40">
        <v>5</v>
      </c>
      <c r="J63" s="40">
        <v>12</v>
      </c>
      <c r="K63" s="40">
        <v>14</v>
      </c>
      <c r="L63" s="40">
        <v>43</v>
      </c>
      <c r="M63" s="40">
        <v>0</v>
      </c>
      <c r="N63" s="40">
        <v>0</v>
      </c>
      <c r="O63" s="40">
        <v>0</v>
      </c>
      <c r="P63" s="39" t="s">
        <v>29</v>
      </c>
      <c r="Q63" s="39" t="s">
        <v>1129</v>
      </c>
      <c r="R63" s="39" t="s">
        <v>72</v>
      </c>
      <c r="S63" s="39" t="s">
        <v>749</v>
      </c>
      <c r="T63" s="39" t="s">
        <v>1371</v>
      </c>
      <c r="U63" s="39" t="s">
        <v>189</v>
      </c>
      <c r="V63" s="39" t="s">
        <v>749</v>
      </c>
      <c r="W63" s="39" t="s">
        <v>29</v>
      </c>
      <c r="X63" s="39" t="s">
        <v>29</v>
      </c>
      <c r="Y63" s="39" t="s">
        <v>749</v>
      </c>
      <c r="Z63" s="39" t="s">
        <v>394</v>
      </c>
      <c r="AA63" s="39" t="s">
        <v>403</v>
      </c>
      <c r="AB63" s="39" t="s">
        <v>395</v>
      </c>
      <c r="AC63" s="39" t="s">
        <v>1096</v>
      </c>
    </row>
    <row r="64" spans="1:29" s="38" customFormat="1">
      <c r="A64" s="39" t="s">
        <v>1090</v>
      </c>
      <c r="B64" s="39" t="s">
        <v>388</v>
      </c>
      <c r="C64" s="39" t="s">
        <v>404</v>
      </c>
      <c r="D64" s="39" t="s">
        <v>390</v>
      </c>
      <c r="E64" s="40">
        <v>30</v>
      </c>
      <c r="F64" s="40">
        <v>0</v>
      </c>
      <c r="G64" s="40">
        <v>29</v>
      </c>
      <c r="H64" s="40">
        <v>1</v>
      </c>
      <c r="I64" s="40">
        <v>0</v>
      </c>
      <c r="J64" s="40">
        <v>1</v>
      </c>
      <c r="K64" s="40">
        <v>8</v>
      </c>
      <c r="L64" s="40">
        <v>16</v>
      </c>
      <c r="M64" s="40">
        <v>0</v>
      </c>
      <c r="N64" s="40">
        <v>0</v>
      </c>
      <c r="O64" s="40">
        <v>0</v>
      </c>
      <c r="P64" s="39" t="s">
        <v>29</v>
      </c>
      <c r="Q64" s="39" t="s">
        <v>1372</v>
      </c>
      <c r="R64" s="39" t="s">
        <v>934</v>
      </c>
      <c r="S64" s="39" t="s">
        <v>29</v>
      </c>
      <c r="T64" s="39" t="s">
        <v>379</v>
      </c>
      <c r="U64" s="39" t="s">
        <v>31</v>
      </c>
      <c r="V64" s="39" t="s">
        <v>29</v>
      </c>
      <c r="W64" s="39" t="s">
        <v>29</v>
      </c>
      <c r="X64" s="39" t="s">
        <v>29</v>
      </c>
      <c r="Y64" s="39" t="s">
        <v>29</v>
      </c>
      <c r="Z64" s="39" t="s">
        <v>394</v>
      </c>
      <c r="AA64" s="39" t="s">
        <v>406</v>
      </c>
      <c r="AB64" s="39" t="s">
        <v>395</v>
      </c>
      <c r="AC64" s="39" t="s">
        <v>1096</v>
      </c>
    </row>
    <row r="65" spans="1:26" s="38" customFormat="1">
      <c r="A65" s="17" t="s">
        <v>1086</v>
      </c>
      <c r="B65" s="18"/>
      <c r="C65" s="18"/>
      <c r="D65" s="18"/>
      <c r="E65" s="40">
        <f>SUM(E56:E64)</f>
        <v>2991</v>
      </c>
      <c r="F65" s="40">
        <f t="shared" ref="F65:L65" si="32">SUM(F56:F64)</f>
        <v>7</v>
      </c>
      <c r="G65" s="40">
        <f t="shared" si="32"/>
        <v>2514</v>
      </c>
      <c r="H65" s="40">
        <f t="shared" si="32"/>
        <v>299</v>
      </c>
      <c r="I65" s="40">
        <f t="shared" si="32"/>
        <v>171</v>
      </c>
      <c r="J65" s="40">
        <f t="shared" si="32"/>
        <v>403</v>
      </c>
      <c r="K65" s="40">
        <f t="shared" si="32"/>
        <v>945</v>
      </c>
      <c r="L65" s="40">
        <f t="shared" si="32"/>
        <v>1214</v>
      </c>
      <c r="M65" s="19">
        <f>F65/E65</f>
        <v>2.340354396522902E-3</v>
      </c>
      <c r="N65" s="20">
        <f>G65/E65</f>
        <v>0.84052156469408223</v>
      </c>
      <c r="O65" s="20">
        <f>H65/E65</f>
        <v>9.9966566365763954E-2</v>
      </c>
      <c r="P65" s="20">
        <f>I65/E65</f>
        <v>5.717151454363089E-2</v>
      </c>
      <c r="Q65" s="20">
        <f>J65/E65</f>
        <v>0.13473754597124707</v>
      </c>
      <c r="R65" s="20">
        <f>K65/E65</f>
        <v>0.3159478435305918</v>
      </c>
      <c r="S65" s="20">
        <f>L65/E65</f>
        <v>0.40588431962554328</v>
      </c>
      <c r="T65" s="18"/>
      <c r="U65" s="18"/>
      <c r="V65" s="18"/>
      <c r="W65" s="18"/>
      <c r="Y65" s="18"/>
      <c r="Z65" s="18"/>
    </row>
    <row r="67" spans="1:26">
      <c r="E67" t="s">
        <v>794</v>
      </c>
      <c r="F67" t="s">
        <v>795</v>
      </c>
      <c r="G67" t="s">
        <v>796</v>
      </c>
      <c r="N67" s="46" t="s">
        <v>797</v>
      </c>
      <c r="O67" s="46"/>
      <c r="P67" s="46"/>
      <c r="Q67" s="46" t="s">
        <v>798</v>
      </c>
      <c r="R67" s="46"/>
      <c r="S67" s="46"/>
    </row>
    <row r="68" spans="1:26">
      <c r="D68" t="s">
        <v>799</v>
      </c>
      <c r="E68" s="21">
        <f>N65</f>
        <v>0.84052156469408223</v>
      </c>
      <c r="F68" s="21">
        <f t="shared" ref="F68:G68" si="33">O65</f>
        <v>9.9966566365763954E-2</v>
      </c>
      <c r="G68" s="21">
        <f t="shared" si="33"/>
        <v>5.717151454363089E-2</v>
      </c>
      <c r="N68" t="s">
        <v>794</v>
      </c>
      <c r="O68" t="s">
        <v>795</v>
      </c>
      <c r="P68" t="s">
        <v>796</v>
      </c>
      <c r="Q68" t="s">
        <v>794</v>
      </c>
      <c r="R68" t="s">
        <v>795</v>
      </c>
      <c r="S68" t="s">
        <v>796</v>
      </c>
    </row>
    <row r="69" spans="1:26">
      <c r="D69" t="s">
        <v>800</v>
      </c>
      <c r="E69" s="21">
        <f>Q65</f>
        <v>0.13473754597124707</v>
      </c>
      <c r="F69" s="21">
        <f t="shared" ref="F69:G69" si="34">R65</f>
        <v>0.3159478435305918</v>
      </c>
      <c r="G69" s="21">
        <f t="shared" si="34"/>
        <v>0.40588431962554328</v>
      </c>
      <c r="M69">
        <v>2019</v>
      </c>
      <c r="N69" s="20">
        <f t="shared" ref="N69:V69" si="35">N6</f>
        <v>0.75190839694656486</v>
      </c>
      <c r="O69" s="20">
        <f t="shared" si="35"/>
        <v>0.14885496183206107</v>
      </c>
      <c r="P69" s="20">
        <f t="shared" si="35"/>
        <v>9.4942748091603052E-2</v>
      </c>
      <c r="Q69" s="20">
        <f t="shared" si="35"/>
        <v>0.19274809160305342</v>
      </c>
      <c r="R69" s="20">
        <f t="shared" si="35"/>
        <v>0.29246183206106868</v>
      </c>
      <c r="S69" s="20">
        <f t="shared" si="35"/>
        <v>0.36545801526717558</v>
      </c>
      <c r="T69" s="20">
        <f t="shared" si="35"/>
        <v>0</v>
      </c>
      <c r="U69" s="20">
        <f t="shared" si="35"/>
        <v>0</v>
      </c>
      <c r="V69" s="20">
        <f t="shared" si="35"/>
        <v>0</v>
      </c>
    </row>
    <row r="70" spans="1:26">
      <c r="M70">
        <v>2020</v>
      </c>
      <c r="N70" s="20">
        <f t="shared" ref="N70:V70" si="36">N13</f>
        <v>0.74577025823686549</v>
      </c>
      <c r="O70" s="20">
        <f t="shared" si="36"/>
        <v>0.13802315227070347</v>
      </c>
      <c r="P70" s="20">
        <f t="shared" si="36"/>
        <v>0.10908281389136243</v>
      </c>
      <c r="Q70" s="20">
        <f t="shared" si="36"/>
        <v>0.20080142475512022</v>
      </c>
      <c r="R70" s="20">
        <f t="shared" si="36"/>
        <v>0.28272484416740873</v>
      </c>
      <c r="S70" s="20">
        <f t="shared" si="36"/>
        <v>0.37666963490650046</v>
      </c>
      <c r="T70" s="20">
        <f t="shared" si="36"/>
        <v>0</v>
      </c>
      <c r="U70" s="20">
        <f t="shared" si="36"/>
        <v>0</v>
      </c>
      <c r="V70" s="20">
        <f t="shared" si="36"/>
        <v>0</v>
      </c>
    </row>
    <row r="71" spans="1:26">
      <c r="M71">
        <v>2021</v>
      </c>
      <c r="N71" s="20">
        <f t="shared" ref="N71:V71" si="37">N20</f>
        <v>0.75266429840142091</v>
      </c>
      <c r="O71" s="20">
        <f t="shared" si="37"/>
        <v>0.13188277087033748</v>
      </c>
      <c r="P71" s="20">
        <f t="shared" si="37"/>
        <v>0.10568383658969804</v>
      </c>
      <c r="Q71" s="20">
        <f t="shared" si="37"/>
        <v>0.18916518650088809</v>
      </c>
      <c r="R71" s="20">
        <f t="shared" si="37"/>
        <v>0.27708703374777977</v>
      </c>
      <c r="S71" s="20">
        <f t="shared" si="37"/>
        <v>0.38010657193605685</v>
      </c>
      <c r="T71" s="20">
        <f t="shared" si="37"/>
        <v>0</v>
      </c>
      <c r="U71" s="20">
        <f t="shared" si="37"/>
        <v>0</v>
      </c>
      <c r="V71" s="20">
        <f t="shared" si="37"/>
        <v>0</v>
      </c>
    </row>
    <row r="72" spans="1:26">
      <c r="M72">
        <v>2022</v>
      </c>
      <c r="N72" s="20">
        <f t="shared" ref="N72:V72" si="38">N28</f>
        <v>0.78712663020614215</v>
      </c>
      <c r="O72" s="20">
        <f t="shared" si="38"/>
        <v>0.11400925536390408</v>
      </c>
      <c r="P72" s="20">
        <f t="shared" si="38"/>
        <v>9.3395035759360534E-2</v>
      </c>
      <c r="Q72" s="20">
        <f t="shared" si="38"/>
        <v>0.17164493058477073</v>
      </c>
      <c r="R72" s="20">
        <f t="shared" si="38"/>
        <v>0.29364745477492638</v>
      </c>
      <c r="S72" s="20">
        <f t="shared" si="38"/>
        <v>0.39671855279764406</v>
      </c>
      <c r="T72" s="20">
        <f t="shared" si="38"/>
        <v>0</v>
      </c>
      <c r="U72" s="20">
        <f t="shared" si="38"/>
        <v>0</v>
      </c>
      <c r="V72" s="20">
        <f t="shared" si="38"/>
        <v>0</v>
      </c>
    </row>
    <row r="73" spans="1:26">
      <c r="M73">
        <v>2023</v>
      </c>
      <c r="N73" s="20">
        <f>N37</f>
        <v>0.81439688715953307</v>
      </c>
      <c r="O73" s="20">
        <f t="shared" ref="O73:V73" si="39">O37</f>
        <v>0.11245136186770428</v>
      </c>
      <c r="P73" s="20">
        <f t="shared" si="39"/>
        <v>7.1595330739299606E-2</v>
      </c>
      <c r="Q73" s="20">
        <f t="shared" si="39"/>
        <v>0.16108949416342414</v>
      </c>
      <c r="R73" s="20">
        <f t="shared" si="39"/>
        <v>0.30544747081712065</v>
      </c>
      <c r="S73" s="20">
        <f t="shared" si="39"/>
        <v>0.40622568093385214</v>
      </c>
      <c r="T73" s="20">
        <f t="shared" si="39"/>
        <v>0</v>
      </c>
      <c r="U73" s="20">
        <f t="shared" si="39"/>
        <v>0</v>
      </c>
      <c r="V73" s="20">
        <f t="shared" si="39"/>
        <v>0</v>
      </c>
    </row>
    <row r="74" spans="1:26">
      <c r="M74">
        <v>2024</v>
      </c>
      <c r="N74" s="21">
        <f t="shared" ref="N74:S74" si="40">N46</f>
        <v>0.8355042798660216</v>
      </c>
      <c r="O74" s="21">
        <f t="shared" si="40"/>
        <v>9.1924078898399708E-2</v>
      </c>
      <c r="P74" s="21">
        <f t="shared" si="40"/>
        <v>7.1827316710085604E-2</v>
      </c>
      <c r="Q74" s="21">
        <f t="shared" si="40"/>
        <v>0.14142165984369184</v>
      </c>
      <c r="R74" s="21">
        <f t="shared" si="40"/>
        <v>0.30889467807964271</v>
      </c>
      <c r="S74" s="21">
        <f t="shared" si="40"/>
        <v>0.40677335318198737</v>
      </c>
    </row>
    <row r="75" spans="1:26">
      <c r="M75">
        <v>2025</v>
      </c>
      <c r="N75" s="21">
        <v>0.82992726013162454</v>
      </c>
      <c r="O75" s="21">
        <v>0.10148943540006927</v>
      </c>
      <c r="P75" s="21">
        <v>6.7890543817111182E-2</v>
      </c>
      <c r="Q75" s="21">
        <v>0.14236231382057499</v>
      </c>
      <c r="R75" s="21">
        <v>0.31797713889851059</v>
      </c>
      <c r="S75" s="21">
        <v>0.40180117769310703</v>
      </c>
    </row>
    <row r="76" spans="1:26">
      <c r="M76">
        <v>2026</v>
      </c>
      <c r="N76" s="21">
        <f>N65</f>
        <v>0.84052156469408223</v>
      </c>
      <c r="O76" s="21">
        <f t="shared" ref="O76:S76" si="41">O65</f>
        <v>9.9966566365763954E-2</v>
      </c>
      <c r="P76" s="21">
        <f t="shared" si="41"/>
        <v>5.717151454363089E-2</v>
      </c>
      <c r="Q76" s="21">
        <f t="shared" si="41"/>
        <v>0.13473754597124707</v>
      </c>
      <c r="R76" s="21">
        <f t="shared" si="41"/>
        <v>0.3159478435305918</v>
      </c>
      <c r="S76" s="21">
        <f t="shared" si="41"/>
        <v>0.40588431962554328</v>
      </c>
    </row>
  </sheetData>
  <mergeCells count="2">
    <mergeCell ref="N67:P67"/>
    <mergeCell ref="Q67:S6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78133-5181-4406-89B9-2AAD637B97A9}">
  <dimension ref="A1:AC122"/>
  <sheetViews>
    <sheetView topLeftCell="I94" zoomScale="70" zoomScaleNormal="70" workbookViewId="0">
      <selection activeCell="I117" sqref="I117"/>
    </sheetView>
  </sheetViews>
  <sheetFormatPr defaultColWidth="9.140625" defaultRowHeight="12.75"/>
  <cols>
    <col min="1" max="19" width="9.140625" customWidth="1"/>
    <col min="20" max="22" width="0" hidden="1" customWidth="1"/>
  </cols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 s="11" customFormat="1">
      <c r="A2" s="7" t="s">
        <v>784</v>
      </c>
      <c r="B2" s="7" t="s">
        <v>407</v>
      </c>
      <c r="C2" s="7" t="s">
        <v>408</v>
      </c>
      <c r="D2" s="7" t="s">
        <v>409</v>
      </c>
      <c r="E2" s="8">
        <v>516</v>
      </c>
      <c r="F2" s="8">
        <v>3</v>
      </c>
      <c r="G2" s="8">
        <v>376</v>
      </c>
      <c r="H2" s="8">
        <v>121</v>
      </c>
      <c r="I2" s="8">
        <v>16</v>
      </c>
      <c r="J2" s="8">
        <v>109</v>
      </c>
      <c r="K2" s="8">
        <v>175</v>
      </c>
      <c r="L2" s="8">
        <v>112</v>
      </c>
      <c r="M2" s="19">
        <f t="shared" ref="M2:M45" si="0">F2/E2</f>
        <v>5.8139534883720929E-3</v>
      </c>
      <c r="N2" s="20">
        <f t="shared" ref="N2:N45" si="1">G2/E2</f>
        <v>0.72868217054263562</v>
      </c>
      <c r="O2" s="20">
        <f t="shared" ref="O2:O45" si="2">H2/E2</f>
        <v>0.23449612403100775</v>
      </c>
      <c r="P2" s="20">
        <f t="shared" ref="P2:P45" si="3">I2/E2</f>
        <v>3.1007751937984496E-2</v>
      </c>
      <c r="Q2" s="20">
        <f t="shared" ref="Q2:Q45" si="4">J2/E2</f>
        <v>0.21124031007751937</v>
      </c>
      <c r="R2" s="20">
        <f t="shared" ref="R2:R45" si="5">K2/E2</f>
        <v>0.33914728682170542</v>
      </c>
      <c r="S2" s="20">
        <f t="shared" ref="S2:S45" si="6">L2/E2</f>
        <v>0.21705426356589147</v>
      </c>
      <c r="T2" s="10">
        <v>21.12</v>
      </c>
      <c r="U2" s="10">
        <v>34</v>
      </c>
      <c r="V2" s="10">
        <v>3.1</v>
      </c>
      <c r="W2" s="7" t="s">
        <v>410</v>
      </c>
      <c r="X2" s="7" t="s">
        <v>411</v>
      </c>
      <c r="Y2" s="7" t="s">
        <v>412</v>
      </c>
      <c r="Z2" s="7" t="s">
        <v>785</v>
      </c>
    </row>
    <row r="3" spans="1:26" s="11" customFormat="1">
      <c r="A3" s="7" t="s">
        <v>784</v>
      </c>
      <c r="B3" s="7" t="s">
        <v>407</v>
      </c>
      <c r="C3" s="7" t="s">
        <v>413</v>
      </c>
      <c r="D3" s="7" t="s">
        <v>409</v>
      </c>
      <c r="E3" s="8">
        <v>173</v>
      </c>
      <c r="F3" s="8">
        <v>1</v>
      </c>
      <c r="G3" s="8">
        <v>137</v>
      </c>
      <c r="H3" s="8">
        <v>32</v>
      </c>
      <c r="I3" s="8">
        <v>3</v>
      </c>
      <c r="J3" s="8">
        <v>34</v>
      </c>
      <c r="K3" s="8">
        <v>63</v>
      </c>
      <c r="L3" s="8">
        <v>40</v>
      </c>
      <c r="M3" s="19">
        <f t="shared" si="0"/>
        <v>5.7803468208092483E-3</v>
      </c>
      <c r="N3" s="20">
        <f t="shared" si="1"/>
        <v>0.79190751445086704</v>
      </c>
      <c r="O3" s="20">
        <f t="shared" si="2"/>
        <v>0.18497109826589594</v>
      </c>
      <c r="P3" s="20">
        <f t="shared" si="3"/>
        <v>1.7341040462427744E-2</v>
      </c>
      <c r="Q3" s="20">
        <f t="shared" si="4"/>
        <v>0.19653179190751446</v>
      </c>
      <c r="R3" s="20">
        <f t="shared" si="5"/>
        <v>0.36416184971098264</v>
      </c>
      <c r="S3" s="20">
        <f t="shared" si="6"/>
        <v>0.23121387283236994</v>
      </c>
      <c r="T3" s="10">
        <v>19.649999999999999</v>
      </c>
      <c r="U3" s="10">
        <v>36</v>
      </c>
      <c r="V3" s="10">
        <v>1.73</v>
      </c>
      <c r="W3" s="7" t="s">
        <v>410</v>
      </c>
      <c r="X3" s="7" t="s">
        <v>415</v>
      </c>
      <c r="Y3" s="7" t="s">
        <v>412</v>
      </c>
      <c r="Z3" s="7" t="s">
        <v>785</v>
      </c>
    </row>
    <row r="4" spans="1:26" s="11" customFormat="1">
      <c r="A4" s="7" t="s">
        <v>784</v>
      </c>
      <c r="B4" s="7" t="s">
        <v>407</v>
      </c>
      <c r="C4" s="7" t="s">
        <v>63</v>
      </c>
      <c r="D4" s="7" t="s">
        <v>409</v>
      </c>
      <c r="E4" s="8">
        <v>456</v>
      </c>
      <c r="F4" s="8">
        <v>0</v>
      </c>
      <c r="G4" s="8">
        <v>293</v>
      </c>
      <c r="H4" s="8">
        <v>62</v>
      </c>
      <c r="I4" s="8">
        <v>101</v>
      </c>
      <c r="J4" s="8">
        <v>128</v>
      </c>
      <c r="K4" s="8">
        <v>78</v>
      </c>
      <c r="L4" s="8">
        <v>208</v>
      </c>
      <c r="M4" s="19">
        <f t="shared" si="0"/>
        <v>0</v>
      </c>
      <c r="N4" s="20">
        <f t="shared" si="1"/>
        <v>0.64254385964912286</v>
      </c>
      <c r="O4" s="20">
        <f t="shared" si="2"/>
        <v>0.13596491228070176</v>
      </c>
      <c r="P4" s="20">
        <f t="shared" si="3"/>
        <v>0.22149122807017543</v>
      </c>
      <c r="Q4" s="20">
        <f t="shared" si="4"/>
        <v>0.2807017543859649</v>
      </c>
      <c r="R4" s="20">
        <f t="shared" si="5"/>
        <v>0.17105263157894737</v>
      </c>
      <c r="S4" s="20">
        <f t="shared" si="6"/>
        <v>0.45614035087719296</v>
      </c>
      <c r="T4" s="10">
        <v>28.07</v>
      </c>
      <c r="U4" s="10">
        <v>17</v>
      </c>
      <c r="V4" s="10">
        <v>22.15</v>
      </c>
      <c r="W4" s="7" t="s">
        <v>410</v>
      </c>
      <c r="X4" s="7" t="s">
        <v>416</v>
      </c>
      <c r="Y4" s="7" t="s">
        <v>412</v>
      </c>
      <c r="Z4" s="7" t="s">
        <v>785</v>
      </c>
    </row>
    <row r="5" spans="1:26" s="11" customFormat="1">
      <c r="A5" s="7" t="s">
        <v>784</v>
      </c>
      <c r="B5" s="7" t="s">
        <v>407</v>
      </c>
      <c r="C5" s="7" t="s">
        <v>417</v>
      </c>
      <c r="D5" s="7" t="s">
        <v>409</v>
      </c>
      <c r="E5" s="8">
        <v>343</v>
      </c>
      <c r="F5" s="8">
        <v>2</v>
      </c>
      <c r="G5" s="8">
        <v>258</v>
      </c>
      <c r="H5" s="8">
        <v>58</v>
      </c>
      <c r="I5" s="8">
        <v>25</v>
      </c>
      <c r="J5" s="8">
        <v>65</v>
      </c>
      <c r="K5" s="8">
        <v>128</v>
      </c>
      <c r="L5" s="8">
        <v>87</v>
      </c>
      <c r="M5" s="19">
        <f t="shared" si="0"/>
        <v>5.8309037900874635E-3</v>
      </c>
      <c r="N5" s="20">
        <f t="shared" si="1"/>
        <v>0.75218658892128276</v>
      </c>
      <c r="O5" s="20">
        <f t="shared" si="2"/>
        <v>0.16909620991253643</v>
      </c>
      <c r="P5" s="20">
        <f t="shared" si="3"/>
        <v>7.2886297376093298E-2</v>
      </c>
      <c r="Q5" s="20">
        <f t="shared" si="4"/>
        <v>0.18950437317784258</v>
      </c>
      <c r="R5" s="20">
        <f t="shared" si="5"/>
        <v>0.37317784256559766</v>
      </c>
      <c r="S5" s="20">
        <f t="shared" si="6"/>
        <v>0.25364431486880468</v>
      </c>
      <c r="T5" s="10">
        <v>18.95</v>
      </c>
      <c r="U5" s="10">
        <v>37</v>
      </c>
      <c r="V5" s="10">
        <v>7.29</v>
      </c>
      <c r="W5" s="7" t="s">
        <v>410</v>
      </c>
      <c r="X5" s="7" t="s">
        <v>418</v>
      </c>
      <c r="Y5" s="7" t="s">
        <v>412</v>
      </c>
      <c r="Z5" s="7" t="s">
        <v>785</v>
      </c>
    </row>
    <row r="6" spans="1:26" s="11" customFormat="1">
      <c r="A6" s="7" t="s">
        <v>784</v>
      </c>
      <c r="B6" s="7" t="s">
        <v>407</v>
      </c>
      <c r="C6" s="7" t="s">
        <v>760</v>
      </c>
      <c r="D6" s="7" t="s">
        <v>409</v>
      </c>
      <c r="E6" s="8">
        <v>18</v>
      </c>
      <c r="F6" s="8">
        <v>0</v>
      </c>
      <c r="G6" s="8">
        <v>13</v>
      </c>
      <c r="H6" s="8">
        <v>4</v>
      </c>
      <c r="I6" s="8">
        <v>1</v>
      </c>
      <c r="J6" s="8">
        <v>5</v>
      </c>
      <c r="K6" s="8">
        <v>1</v>
      </c>
      <c r="L6" s="8">
        <v>9</v>
      </c>
      <c r="M6" s="19">
        <f t="shared" si="0"/>
        <v>0</v>
      </c>
      <c r="N6" s="20">
        <f t="shared" si="1"/>
        <v>0.72222222222222221</v>
      </c>
      <c r="O6" s="20">
        <f t="shared" si="2"/>
        <v>0.22222222222222221</v>
      </c>
      <c r="P6" s="20">
        <f t="shared" si="3"/>
        <v>5.5555555555555552E-2</v>
      </c>
      <c r="Q6" s="20">
        <f t="shared" si="4"/>
        <v>0.27777777777777779</v>
      </c>
      <c r="R6" s="20">
        <f t="shared" si="5"/>
        <v>5.5555555555555552E-2</v>
      </c>
      <c r="S6" s="20">
        <f t="shared" si="6"/>
        <v>0.5</v>
      </c>
      <c r="T6" s="10">
        <v>27.78</v>
      </c>
      <c r="U6" s="10">
        <v>6</v>
      </c>
      <c r="V6" s="10">
        <v>5.56</v>
      </c>
      <c r="W6" s="7" t="s">
        <v>410</v>
      </c>
      <c r="X6" s="7" t="s">
        <v>435</v>
      </c>
      <c r="Y6" s="7" t="s">
        <v>412</v>
      </c>
      <c r="Z6" s="7" t="s">
        <v>785</v>
      </c>
    </row>
    <row r="7" spans="1:26" s="11" customFormat="1">
      <c r="A7" s="7" t="s">
        <v>784</v>
      </c>
      <c r="B7" s="7" t="s">
        <v>407</v>
      </c>
      <c r="C7" s="7" t="s">
        <v>429</v>
      </c>
      <c r="D7" s="7" t="s">
        <v>409</v>
      </c>
      <c r="E7" s="8">
        <v>194</v>
      </c>
      <c r="F7" s="8">
        <v>0</v>
      </c>
      <c r="G7" s="8">
        <v>137</v>
      </c>
      <c r="H7" s="8">
        <v>45</v>
      </c>
      <c r="I7" s="8">
        <v>12</v>
      </c>
      <c r="J7" s="8">
        <v>41</v>
      </c>
      <c r="K7" s="8">
        <v>42</v>
      </c>
      <c r="L7" s="8">
        <v>70</v>
      </c>
      <c r="M7" s="19">
        <f t="shared" si="0"/>
        <v>0</v>
      </c>
      <c r="N7" s="20">
        <f t="shared" si="1"/>
        <v>0.70618556701030932</v>
      </c>
      <c r="O7" s="20">
        <f t="shared" si="2"/>
        <v>0.23195876288659795</v>
      </c>
      <c r="P7" s="20">
        <f t="shared" si="3"/>
        <v>6.1855670103092786E-2</v>
      </c>
      <c r="Q7" s="20">
        <f t="shared" si="4"/>
        <v>0.21134020618556701</v>
      </c>
      <c r="R7" s="20">
        <f t="shared" si="5"/>
        <v>0.21649484536082475</v>
      </c>
      <c r="S7" s="20">
        <f t="shared" si="6"/>
        <v>0.36082474226804123</v>
      </c>
      <c r="T7" s="10">
        <v>21.13</v>
      </c>
      <c r="U7" s="10">
        <v>22</v>
      </c>
      <c r="V7" s="10">
        <v>6.19</v>
      </c>
      <c r="W7" s="7" t="s">
        <v>410</v>
      </c>
      <c r="X7" s="7" t="s">
        <v>431</v>
      </c>
      <c r="Y7" s="7" t="s">
        <v>412</v>
      </c>
      <c r="Z7" s="7" t="s">
        <v>785</v>
      </c>
    </row>
    <row r="8" spans="1:26" s="11" customFormat="1">
      <c r="A8" s="7" t="s">
        <v>784</v>
      </c>
      <c r="B8" s="7" t="s">
        <v>407</v>
      </c>
      <c r="C8" s="7" t="s">
        <v>432</v>
      </c>
      <c r="D8" s="7" t="s">
        <v>409</v>
      </c>
      <c r="E8" s="8">
        <v>32</v>
      </c>
      <c r="F8" s="8">
        <v>0</v>
      </c>
      <c r="G8" s="8">
        <v>22</v>
      </c>
      <c r="H8" s="8">
        <v>8</v>
      </c>
      <c r="I8" s="8">
        <v>2</v>
      </c>
      <c r="J8" s="8">
        <v>7</v>
      </c>
      <c r="K8" s="8">
        <v>6</v>
      </c>
      <c r="L8" s="8">
        <v>13</v>
      </c>
      <c r="M8" s="19">
        <f t="shared" si="0"/>
        <v>0</v>
      </c>
      <c r="N8" s="20">
        <f t="shared" si="1"/>
        <v>0.6875</v>
      </c>
      <c r="O8" s="20">
        <f t="shared" si="2"/>
        <v>0.25</v>
      </c>
      <c r="P8" s="20">
        <f t="shared" si="3"/>
        <v>6.25E-2</v>
      </c>
      <c r="Q8" s="20">
        <f t="shared" si="4"/>
        <v>0.21875</v>
      </c>
      <c r="R8" s="20">
        <f t="shared" si="5"/>
        <v>0.1875</v>
      </c>
      <c r="S8" s="20">
        <f t="shared" si="6"/>
        <v>0.40625</v>
      </c>
      <c r="T8" s="10">
        <v>21.88</v>
      </c>
      <c r="U8" s="10">
        <v>19</v>
      </c>
      <c r="V8" s="10">
        <v>6.25</v>
      </c>
      <c r="W8" s="7" t="s">
        <v>410</v>
      </c>
      <c r="X8" s="7" t="s">
        <v>433</v>
      </c>
      <c r="Y8" s="7" t="s">
        <v>412</v>
      </c>
      <c r="Z8" s="7" t="s">
        <v>785</v>
      </c>
    </row>
    <row r="9" spans="1:26" s="11" customFormat="1">
      <c r="A9" s="7" t="s">
        <v>784</v>
      </c>
      <c r="B9" s="7" t="s">
        <v>407</v>
      </c>
      <c r="C9" s="7" t="s">
        <v>859</v>
      </c>
      <c r="D9" s="7" t="s">
        <v>409</v>
      </c>
      <c r="E9" s="8">
        <v>1</v>
      </c>
      <c r="F9" s="8">
        <v>0</v>
      </c>
      <c r="G9" s="8">
        <v>1</v>
      </c>
      <c r="H9" s="8">
        <v>0</v>
      </c>
      <c r="I9" s="8">
        <v>0</v>
      </c>
      <c r="J9" s="8">
        <v>0</v>
      </c>
      <c r="K9" s="8">
        <v>1</v>
      </c>
      <c r="L9" s="8">
        <v>0</v>
      </c>
      <c r="M9" s="19">
        <f t="shared" si="0"/>
        <v>0</v>
      </c>
      <c r="N9" s="20">
        <f t="shared" si="1"/>
        <v>1</v>
      </c>
      <c r="O9" s="20">
        <f t="shared" si="2"/>
        <v>0</v>
      </c>
      <c r="P9" s="20">
        <f t="shared" si="3"/>
        <v>0</v>
      </c>
      <c r="Q9" s="20">
        <f t="shared" si="4"/>
        <v>0</v>
      </c>
      <c r="R9" s="20">
        <f t="shared" si="5"/>
        <v>1</v>
      </c>
      <c r="S9" s="20">
        <f t="shared" si="6"/>
        <v>0</v>
      </c>
      <c r="T9" s="10">
        <v>0</v>
      </c>
      <c r="U9" s="10">
        <v>100</v>
      </c>
      <c r="V9" s="10">
        <v>0</v>
      </c>
      <c r="W9" s="7" t="s">
        <v>410</v>
      </c>
      <c r="X9" s="7" t="s">
        <v>860</v>
      </c>
      <c r="Y9" s="7" t="s">
        <v>412</v>
      </c>
      <c r="Z9" s="7" t="s">
        <v>785</v>
      </c>
    </row>
    <row r="10" spans="1:26" s="11" customFormat="1">
      <c r="A10" s="7" t="s">
        <v>784</v>
      </c>
      <c r="B10" s="7" t="s">
        <v>407</v>
      </c>
      <c r="C10" s="7" t="s">
        <v>434</v>
      </c>
      <c r="D10" s="7" t="s">
        <v>409</v>
      </c>
      <c r="E10" s="8">
        <v>30</v>
      </c>
      <c r="F10" s="8">
        <v>0</v>
      </c>
      <c r="G10" s="8">
        <v>26</v>
      </c>
      <c r="H10" s="8">
        <v>3</v>
      </c>
      <c r="I10" s="8">
        <v>1</v>
      </c>
      <c r="J10" s="8">
        <v>4</v>
      </c>
      <c r="K10" s="8">
        <v>5</v>
      </c>
      <c r="L10" s="8">
        <v>15</v>
      </c>
      <c r="M10" s="19">
        <f t="shared" si="0"/>
        <v>0</v>
      </c>
      <c r="N10" s="20">
        <f t="shared" si="1"/>
        <v>0.8666666666666667</v>
      </c>
      <c r="O10" s="20">
        <f t="shared" si="2"/>
        <v>0.1</v>
      </c>
      <c r="P10" s="20">
        <f t="shared" si="3"/>
        <v>3.3333333333333333E-2</v>
      </c>
      <c r="Q10" s="20">
        <f t="shared" si="4"/>
        <v>0.13333333333333333</v>
      </c>
      <c r="R10" s="20">
        <f t="shared" si="5"/>
        <v>0.16666666666666666</v>
      </c>
      <c r="S10" s="20">
        <f t="shared" si="6"/>
        <v>0.5</v>
      </c>
      <c r="T10" s="10">
        <v>13.33</v>
      </c>
      <c r="U10" s="10">
        <v>17</v>
      </c>
      <c r="V10" s="10">
        <v>3.33</v>
      </c>
      <c r="W10" s="7" t="s">
        <v>410</v>
      </c>
      <c r="X10" s="7" t="s">
        <v>435</v>
      </c>
      <c r="Y10" s="7" t="s">
        <v>412</v>
      </c>
      <c r="Z10" s="7" t="s">
        <v>785</v>
      </c>
    </row>
    <row r="11" spans="1:26" s="11" customFormat="1">
      <c r="A11" s="7">
        <v>2019</v>
      </c>
      <c r="B11" s="7" t="s">
        <v>783</v>
      </c>
      <c r="C11" s="7"/>
      <c r="D11" s="7"/>
      <c r="E11" s="8">
        <f>SUM(E2:E10)</f>
        <v>1763</v>
      </c>
      <c r="F11" s="8">
        <f t="shared" ref="F11:L11" si="7">SUM(F2:F10)</f>
        <v>6</v>
      </c>
      <c r="G11" s="8">
        <f t="shared" si="7"/>
        <v>1263</v>
      </c>
      <c r="H11" s="8">
        <f t="shared" si="7"/>
        <v>333</v>
      </c>
      <c r="I11" s="8">
        <f t="shared" si="7"/>
        <v>161</v>
      </c>
      <c r="J11" s="8">
        <f t="shared" si="7"/>
        <v>393</v>
      </c>
      <c r="K11" s="8">
        <f t="shared" si="7"/>
        <v>499</v>
      </c>
      <c r="L11" s="8">
        <f t="shared" si="7"/>
        <v>554</v>
      </c>
      <c r="M11" s="19">
        <f>F11/E11</f>
        <v>3.4032898468519569E-3</v>
      </c>
      <c r="N11" s="20">
        <f>G11/E11</f>
        <v>0.71639251276233695</v>
      </c>
      <c r="O11" s="20">
        <f>H11/E11</f>
        <v>0.18888258650028361</v>
      </c>
      <c r="P11" s="20">
        <f>I11/E11</f>
        <v>9.132161089052751E-2</v>
      </c>
      <c r="Q11" s="20">
        <f>J11/E11</f>
        <v>0.22291548496880317</v>
      </c>
      <c r="R11" s="20">
        <f>K11/E11</f>
        <v>0.28304027226318773</v>
      </c>
      <c r="S11" s="20">
        <f>L11/E11</f>
        <v>0.31423709585933068</v>
      </c>
      <c r="T11" s="10"/>
      <c r="U11" s="10"/>
      <c r="V11" s="10"/>
      <c r="W11" s="7"/>
      <c r="X11" s="7"/>
      <c r="Y11" s="7"/>
      <c r="Z11" s="7"/>
    </row>
    <row r="12" spans="1:26" s="13" customFormat="1" ht="5.2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9"/>
      <c r="N12" s="30"/>
      <c r="O12" s="30"/>
      <c r="P12" s="30"/>
      <c r="Q12" s="30"/>
      <c r="R12" s="30"/>
      <c r="S12" s="30"/>
      <c r="T12" s="12"/>
      <c r="U12" s="12"/>
      <c r="V12" s="12"/>
      <c r="W12" s="12"/>
      <c r="X12" s="12"/>
      <c r="Y12" s="12"/>
      <c r="Z12" s="12"/>
    </row>
    <row r="13" spans="1:26" s="11" customFormat="1">
      <c r="A13" s="14" t="s">
        <v>767</v>
      </c>
      <c r="B13" s="14" t="s">
        <v>407</v>
      </c>
      <c r="C13" s="14" t="s">
        <v>408</v>
      </c>
      <c r="D13" s="14" t="s">
        <v>409</v>
      </c>
      <c r="E13" s="8">
        <v>471</v>
      </c>
      <c r="F13" s="8">
        <v>0</v>
      </c>
      <c r="G13" s="8">
        <v>357</v>
      </c>
      <c r="H13" s="8">
        <v>103</v>
      </c>
      <c r="I13" s="8">
        <v>11</v>
      </c>
      <c r="J13" s="8">
        <v>94</v>
      </c>
      <c r="K13" s="8">
        <v>168</v>
      </c>
      <c r="L13" s="8">
        <v>110</v>
      </c>
      <c r="M13" s="19">
        <f t="shared" si="0"/>
        <v>0</v>
      </c>
      <c r="N13" s="20">
        <f t="shared" si="1"/>
        <v>0.7579617834394905</v>
      </c>
      <c r="O13" s="20">
        <f t="shared" si="2"/>
        <v>0.21868365180467092</v>
      </c>
      <c r="P13" s="20">
        <f t="shared" si="3"/>
        <v>2.3354564755838639E-2</v>
      </c>
      <c r="Q13" s="20">
        <f t="shared" si="4"/>
        <v>0.19957537154989385</v>
      </c>
      <c r="R13" s="20">
        <f t="shared" si="5"/>
        <v>0.35668789808917195</v>
      </c>
      <c r="S13" s="20">
        <f t="shared" si="6"/>
        <v>0.23354564755838642</v>
      </c>
      <c r="T13" s="14" t="s">
        <v>861</v>
      </c>
      <c r="U13" s="14" t="s">
        <v>241</v>
      </c>
      <c r="V13" s="14" t="s">
        <v>704</v>
      </c>
      <c r="W13" s="14" t="s">
        <v>410</v>
      </c>
      <c r="X13" s="14" t="s">
        <v>411</v>
      </c>
      <c r="Y13" s="14" t="s">
        <v>412</v>
      </c>
      <c r="Z13" s="14" t="s">
        <v>786</v>
      </c>
    </row>
    <row r="14" spans="1:26" s="11" customFormat="1">
      <c r="A14" s="14" t="s">
        <v>767</v>
      </c>
      <c r="B14" s="14" t="s">
        <v>407</v>
      </c>
      <c r="C14" s="14" t="s">
        <v>413</v>
      </c>
      <c r="D14" s="14" t="s">
        <v>409</v>
      </c>
      <c r="E14" s="8">
        <v>186</v>
      </c>
      <c r="F14" s="8">
        <v>0</v>
      </c>
      <c r="G14" s="8">
        <v>138</v>
      </c>
      <c r="H14" s="8">
        <v>43</v>
      </c>
      <c r="I14" s="8">
        <v>5</v>
      </c>
      <c r="J14" s="8">
        <v>43</v>
      </c>
      <c r="K14" s="8">
        <v>66</v>
      </c>
      <c r="L14" s="8">
        <v>37</v>
      </c>
      <c r="M14" s="19">
        <f t="shared" si="0"/>
        <v>0</v>
      </c>
      <c r="N14" s="20">
        <f t="shared" si="1"/>
        <v>0.74193548387096775</v>
      </c>
      <c r="O14" s="20">
        <f t="shared" si="2"/>
        <v>0.23118279569892472</v>
      </c>
      <c r="P14" s="20">
        <f t="shared" si="3"/>
        <v>2.6881720430107527E-2</v>
      </c>
      <c r="Q14" s="20">
        <f t="shared" si="4"/>
        <v>0.23118279569892472</v>
      </c>
      <c r="R14" s="20">
        <f t="shared" si="5"/>
        <v>0.35483870967741937</v>
      </c>
      <c r="S14" s="20">
        <f t="shared" si="6"/>
        <v>0.19892473118279569</v>
      </c>
      <c r="T14" s="14" t="s">
        <v>862</v>
      </c>
      <c r="U14" s="14" t="s">
        <v>247</v>
      </c>
      <c r="V14" s="14" t="s">
        <v>727</v>
      </c>
      <c r="W14" s="14" t="s">
        <v>410</v>
      </c>
      <c r="X14" s="14" t="s">
        <v>415</v>
      </c>
      <c r="Y14" s="14" t="s">
        <v>412</v>
      </c>
      <c r="Z14" s="14" t="s">
        <v>786</v>
      </c>
    </row>
    <row r="15" spans="1:26" s="11" customFormat="1">
      <c r="A15" s="14" t="s">
        <v>767</v>
      </c>
      <c r="B15" s="14" t="s">
        <v>407</v>
      </c>
      <c r="C15" s="14" t="s">
        <v>63</v>
      </c>
      <c r="D15" s="14" t="s">
        <v>409</v>
      </c>
      <c r="E15" s="8">
        <v>451</v>
      </c>
      <c r="F15" s="8">
        <v>0</v>
      </c>
      <c r="G15" s="8">
        <v>307</v>
      </c>
      <c r="H15" s="8">
        <v>54</v>
      </c>
      <c r="I15" s="8">
        <v>90</v>
      </c>
      <c r="J15" s="8">
        <v>115</v>
      </c>
      <c r="K15" s="8">
        <v>73</v>
      </c>
      <c r="L15" s="8">
        <v>205</v>
      </c>
      <c r="M15" s="19">
        <f t="shared" si="0"/>
        <v>0</v>
      </c>
      <c r="N15" s="20">
        <f t="shared" si="1"/>
        <v>0.68070953436807091</v>
      </c>
      <c r="O15" s="20">
        <f t="shared" si="2"/>
        <v>0.11973392461197339</v>
      </c>
      <c r="P15" s="20">
        <f t="shared" si="3"/>
        <v>0.19955654101995565</v>
      </c>
      <c r="Q15" s="20">
        <f t="shared" si="4"/>
        <v>0.25498891352549891</v>
      </c>
      <c r="R15" s="20">
        <f t="shared" si="5"/>
        <v>0.16186252771618626</v>
      </c>
      <c r="S15" s="20">
        <f t="shared" si="6"/>
        <v>0.45454545454545453</v>
      </c>
      <c r="T15" s="14" t="s">
        <v>863</v>
      </c>
      <c r="U15" s="14" t="s">
        <v>261</v>
      </c>
      <c r="V15" s="14" t="s">
        <v>861</v>
      </c>
      <c r="W15" s="14" t="s">
        <v>410</v>
      </c>
      <c r="X15" s="14" t="s">
        <v>416</v>
      </c>
      <c r="Y15" s="14" t="s">
        <v>412</v>
      </c>
      <c r="Z15" s="14" t="s">
        <v>786</v>
      </c>
    </row>
    <row r="16" spans="1:26" s="11" customFormat="1">
      <c r="A16" s="14" t="s">
        <v>767</v>
      </c>
      <c r="B16" s="14" t="s">
        <v>407</v>
      </c>
      <c r="C16" s="14" t="s">
        <v>417</v>
      </c>
      <c r="D16" s="14" t="s">
        <v>409</v>
      </c>
      <c r="E16" s="8">
        <v>366</v>
      </c>
      <c r="F16" s="8">
        <v>1</v>
      </c>
      <c r="G16" s="8">
        <v>272</v>
      </c>
      <c r="H16" s="8">
        <v>68</v>
      </c>
      <c r="I16" s="8">
        <v>25</v>
      </c>
      <c r="J16" s="8">
        <v>80</v>
      </c>
      <c r="K16" s="8">
        <v>149</v>
      </c>
      <c r="L16" s="8">
        <v>87</v>
      </c>
      <c r="M16" s="19">
        <f t="shared" si="0"/>
        <v>2.7322404371584699E-3</v>
      </c>
      <c r="N16" s="20">
        <f t="shared" si="1"/>
        <v>0.74316939890710387</v>
      </c>
      <c r="O16" s="20">
        <f t="shared" si="2"/>
        <v>0.18579234972677597</v>
      </c>
      <c r="P16" s="20">
        <f t="shared" si="3"/>
        <v>6.8306010928961755E-2</v>
      </c>
      <c r="Q16" s="20">
        <f t="shared" si="4"/>
        <v>0.21857923497267759</v>
      </c>
      <c r="R16" s="20">
        <f t="shared" si="5"/>
        <v>0.40710382513661203</v>
      </c>
      <c r="S16" s="20">
        <f t="shared" si="6"/>
        <v>0.23770491803278687</v>
      </c>
      <c r="T16" s="14" t="s">
        <v>864</v>
      </c>
      <c r="U16" s="14" t="s">
        <v>658</v>
      </c>
      <c r="V16" s="14" t="s">
        <v>657</v>
      </c>
      <c r="W16" s="14" t="s">
        <v>410</v>
      </c>
      <c r="X16" s="14" t="s">
        <v>418</v>
      </c>
      <c r="Y16" s="14" t="s">
        <v>412</v>
      </c>
      <c r="Z16" s="14" t="s">
        <v>786</v>
      </c>
    </row>
    <row r="17" spans="1:26" s="11" customFormat="1">
      <c r="A17" s="14" t="s">
        <v>767</v>
      </c>
      <c r="B17" s="14" t="s">
        <v>407</v>
      </c>
      <c r="C17" s="14" t="s">
        <v>419</v>
      </c>
      <c r="D17" s="14" t="s">
        <v>409</v>
      </c>
      <c r="E17" s="8">
        <v>23</v>
      </c>
      <c r="F17" s="8">
        <v>0</v>
      </c>
      <c r="G17" s="8">
        <v>16</v>
      </c>
      <c r="H17" s="8">
        <v>2</v>
      </c>
      <c r="I17" s="8">
        <v>5</v>
      </c>
      <c r="J17" s="8">
        <v>6</v>
      </c>
      <c r="K17" s="8">
        <v>5</v>
      </c>
      <c r="L17" s="8">
        <v>11</v>
      </c>
      <c r="M17" s="19">
        <f t="shared" si="0"/>
        <v>0</v>
      </c>
      <c r="N17" s="20">
        <f t="shared" si="1"/>
        <v>0.69565217391304346</v>
      </c>
      <c r="O17" s="20">
        <f t="shared" si="2"/>
        <v>8.6956521739130432E-2</v>
      </c>
      <c r="P17" s="20">
        <f t="shared" si="3"/>
        <v>0.21739130434782608</v>
      </c>
      <c r="Q17" s="20">
        <f t="shared" si="4"/>
        <v>0.2608695652173913</v>
      </c>
      <c r="R17" s="20">
        <f t="shared" si="5"/>
        <v>0.21739130434782608</v>
      </c>
      <c r="S17" s="20">
        <f t="shared" si="6"/>
        <v>0.47826086956521741</v>
      </c>
      <c r="T17" s="14" t="s">
        <v>865</v>
      </c>
      <c r="U17" s="14" t="s">
        <v>147</v>
      </c>
      <c r="V17" s="14" t="s">
        <v>764</v>
      </c>
      <c r="W17" s="14" t="s">
        <v>410</v>
      </c>
      <c r="X17" s="14" t="s">
        <v>421</v>
      </c>
      <c r="Y17" s="14" t="s">
        <v>412</v>
      </c>
      <c r="Z17" s="14" t="s">
        <v>786</v>
      </c>
    </row>
    <row r="18" spans="1:26" s="11" customFormat="1">
      <c r="A18" s="14" t="s">
        <v>767</v>
      </c>
      <c r="B18" s="14" t="s">
        <v>407</v>
      </c>
      <c r="C18" s="14" t="s">
        <v>760</v>
      </c>
      <c r="D18" s="14" t="s">
        <v>409</v>
      </c>
      <c r="E18" s="8">
        <v>8</v>
      </c>
      <c r="F18" s="8">
        <v>0</v>
      </c>
      <c r="G18" s="8">
        <v>4</v>
      </c>
      <c r="H18" s="8">
        <v>3</v>
      </c>
      <c r="I18" s="8">
        <v>1</v>
      </c>
      <c r="J18" s="8">
        <v>4</v>
      </c>
      <c r="K18" s="8">
        <v>0</v>
      </c>
      <c r="L18" s="8">
        <v>4</v>
      </c>
      <c r="M18" s="19">
        <f t="shared" si="0"/>
        <v>0</v>
      </c>
      <c r="N18" s="20">
        <f t="shared" si="1"/>
        <v>0.5</v>
      </c>
      <c r="O18" s="20">
        <f t="shared" si="2"/>
        <v>0.375</v>
      </c>
      <c r="P18" s="20">
        <f t="shared" si="3"/>
        <v>0.125</v>
      </c>
      <c r="Q18" s="20">
        <f t="shared" si="4"/>
        <v>0.5</v>
      </c>
      <c r="R18" s="20">
        <f t="shared" si="5"/>
        <v>0</v>
      </c>
      <c r="S18" s="20">
        <f t="shared" si="6"/>
        <v>0.5</v>
      </c>
      <c r="T18" s="14" t="s">
        <v>557</v>
      </c>
      <c r="U18" s="14" t="s">
        <v>29</v>
      </c>
      <c r="V18" s="14" t="s">
        <v>225</v>
      </c>
      <c r="W18" s="14" t="s">
        <v>410</v>
      </c>
      <c r="X18" s="14" t="s">
        <v>435</v>
      </c>
      <c r="Y18" s="14" t="s">
        <v>412</v>
      </c>
      <c r="Z18" s="14" t="s">
        <v>786</v>
      </c>
    </row>
    <row r="19" spans="1:26" s="11" customFormat="1">
      <c r="A19" s="14" t="s">
        <v>767</v>
      </c>
      <c r="B19" s="14" t="s">
        <v>407</v>
      </c>
      <c r="C19" s="14" t="s">
        <v>429</v>
      </c>
      <c r="D19" s="14" t="s">
        <v>409</v>
      </c>
      <c r="E19" s="8">
        <v>209</v>
      </c>
      <c r="F19" s="8">
        <v>0</v>
      </c>
      <c r="G19" s="8">
        <v>148</v>
      </c>
      <c r="H19" s="8">
        <v>50</v>
      </c>
      <c r="I19" s="8">
        <v>11</v>
      </c>
      <c r="J19" s="8">
        <v>44</v>
      </c>
      <c r="K19" s="8">
        <v>65</v>
      </c>
      <c r="L19" s="8">
        <v>70</v>
      </c>
      <c r="M19" s="19">
        <f t="shared" si="0"/>
        <v>0</v>
      </c>
      <c r="N19" s="20">
        <f t="shared" si="1"/>
        <v>0.70813397129186606</v>
      </c>
      <c r="O19" s="20">
        <f t="shared" si="2"/>
        <v>0.23923444976076555</v>
      </c>
      <c r="P19" s="20">
        <f t="shared" si="3"/>
        <v>5.2631578947368418E-2</v>
      </c>
      <c r="Q19" s="20">
        <f t="shared" si="4"/>
        <v>0.21052631578947367</v>
      </c>
      <c r="R19" s="20">
        <f t="shared" si="5"/>
        <v>0.31100478468899523</v>
      </c>
      <c r="S19" s="20">
        <f t="shared" si="6"/>
        <v>0.3349282296650718</v>
      </c>
      <c r="T19" s="14" t="s">
        <v>744</v>
      </c>
      <c r="U19" s="14" t="s">
        <v>163</v>
      </c>
      <c r="V19" s="14" t="s">
        <v>169</v>
      </c>
      <c r="W19" s="14" t="s">
        <v>410</v>
      </c>
      <c r="X19" s="14" t="s">
        <v>431</v>
      </c>
      <c r="Y19" s="14" t="s">
        <v>412</v>
      </c>
      <c r="Z19" s="14" t="s">
        <v>786</v>
      </c>
    </row>
    <row r="20" spans="1:26" s="11" customFormat="1">
      <c r="A20" s="14" t="s">
        <v>767</v>
      </c>
      <c r="B20" s="14" t="s">
        <v>407</v>
      </c>
      <c r="C20" s="14" t="s">
        <v>432</v>
      </c>
      <c r="D20" s="14" t="s">
        <v>409</v>
      </c>
      <c r="E20" s="8">
        <v>27</v>
      </c>
      <c r="F20" s="8">
        <v>0</v>
      </c>
      <c r="G20" s="8">
        <v>17</v>
      </c>
      <c r="H20" s="8">
        <v>8</v>
      </c>
      <c r="I20" s="8">
        <v>2</v>
      </c>
      <c r="J20" s="8">
        <v>6</v>
      </c>
      <c r="K20" s="8">
        <v>8</v>
      </c>
      <c r="L20" s="8">
        <v>5</v>
      </c>
      <c r="M20" s="19">
        <f t="shared" si="0"/>
        <v>0</v>
      </c>
      <c r="N20" s="20">
        <f t="shared" si="1"/>
        <v>0.62962962962962965</v>
      </c>
      <c r="O20" s="20">
        <f t="shared" si="2"/>
        <v>0.29629629629629628</v>
      </c>
      <c r="P20" s="20">
        <f t="shared" si="3"/>
        <v>7.407407407407407E-2</v>
      </c>
      <c r="Q20" s="20">
        <f t="shared" si="4"/>
        <v>0.22222222222222221</v>
      </c>
      <c r="R20" s="20">
        <f t="shared" si="5"/>
        <v>0.29629629629629628</v>
      </c>
      <c r="S20" s="20">
        <f t="shared" si="6"/>
        <v>0.18518518518518517</v>
      </c>
      <c r="T20" s="14" t="s">
        <v>699</v>
      </c>
      <c r="U20" s="14" t="s">
        <v>94</v>
      </c>
      <c r="V20" s="14" t="s">
        <v>575</v>
      </c>
      <c r="W20" s="14" t="s">
        <v>410</v>
      </c>
      <c r="X20" s="14" t="s">
        <v>433</v>
      </c>
      <c r="Y20" s="14" t="s">
        <v>412</v>
      </c>
      <c r="Z20" s="14" t="s">
        <v>786</v>
      </c>
    </row>
    <row r="21" spans="1:26" s="11" customFormat="1">
      <c r="A21" s="14" t="s">
        <v>767</v>
      </c>
      <c r="B21" s="14" t="s">
        <v>407</v>
      </c>
      <c r="C21" s="14" t="s">
        <v>434</v>
      </c>
      <c r="D21" s="14" t="s">
        <v>409</v>
      </c>
      <c r="E21" s="8">
        <v>39</v>
      </c>
      <c r="F21" s="8">
        <v>0</v>
      </c>
      <c r="G21" s="8">
        <v>34</v>
      </c>
      <c r="H21" s="8">
        <v>4</v>
      </c>
      <c r="I21" s="8">
        <v>1</v>
      </c>
      <c r="J21" s="8">
        <v>5</v>
      </c>
      <c r="K21" s="8">
        <v>10</v>
      </c>
      <c r="L21" s="8">
        <v>19</v>
      </c>
      <c r="M21" s="19">
        <f t="shared" si="0"/>
        <v>0</v>
      </c>
      <c r="N21" s="20">
        <f t="shared" si="1"/>
        <v>0.87179487179487181</v>
      </c>
      <c r="O21" s="20">
        <f t="shared" si="2"/>
        <v>0.10256410256410256</v>
      </c>
      <c r="P21" s="20">
        <f t="shared" si="3"/>
        <v>2.564102564102564E-2</v>
      </c>
      <c r="Q21" s="20">
        <f t="shared" si="4"/>
        <v>0.12820512820512819</v>
      </c>
      <c r="R21" s="20">
        <f t="shared" si="5"/>
        <v>0.25641025641025639</v>
      </c>
      <c r="S21" s="20">
        <f t="shared" si="6"/>
        <v>0.48717948717948717</v>
      </c>
      <c r="T21" s="14" t="s">
        <v>724</v>
      </c>
      <c r="U21" s="14" t="s">
        <v>318</v>
      </c>
      <c r="V21" s="14" t="s">
        <v>242</v>
      </c>
      <c r="W21" s="14" t="s">
        <v>410</v>
      </c>
      <c r="X21" s="14" t="s">
        <v>435</v>
      </c>
      <c r="Y21" s="14" t="s">
        <v>412</v>
      </c>
      <c r="Z21" s="14" t="s">
        <v>786</v>
      </c>
    </row>
    <row r="22" spans="1:26" s="11" customFormat="1">
      <c r="A22" s="14"/>
      <c r="B22" s="14"/>
      <c r="C22" s="14"/>
      <c r="D22" s="14"/>
      <c r="E22" s="8">
        <f t="shared" ref="E22:L22" si="8">SUM(E13:E21)</f>
        <v>1780</v>
      </c>
      <c r="F22" s="8">
        <f t="shared" si="8"/>
        <v>1</v>
      </c>
      <c r="G22" s="8">
        <f t="shared" si="8"/>
        <v>1293</v>
      </c>
      <c r="H22" s="8">
        <f t="shared" si="8"/>
        <v>335</v>
      </c>
      <c r="I22" s="8">
        <f t="shared" si="8"/>
        <v>151</v>
      </c>
      <c r="J22" s="8">
        <f t="shared" si="8"/>
        <v>397</v>
      </c>
      <c r="K22" s="8">
        <f t="shared" si="8"/>
        <v>544</v>
      </c>
      <c r="L22" s="8">
        <f t="shared" si="8"/>
        <v>548</v>
      </c>
      <c r="M22" s="19">
        <f>F22/E22</f>
        <v>5.6179775280898881E-4</v>
      </c>
      <c r="N22" s="20">
        <f>G22/E22</f>
        <v>0.72640449438202248</v>
      </c>
      <c r="O22" s="20">
        <f>H22/E22</f>
        <v>0.18820224719101122</v>
      </c>
      <c r="P22" s="20">
        <f>I22/E22</f>
        <v>8.4831460674157297E-2</v>
      </c>
      <c r="Q22" s="20">
        <f>J22/E22</f>
        <v>0.22303370786516855</v>
      </c>
      <c r="R22" s="20">
        <f>K22/E22</f>
        <v>0.30561797752808989</v>
      </c>
      <c r="S22" s="20">
        <f>L22/E22</f>
        <v>0.30786516853932583</v>
      </c>
      <c r="T22" s="14"/>
      <c r="U22" s="14"/>
      <c r="V22" s="14"/>
      <c r="W22" s="14"/>
      <c r="X22" s="14"/>
      <c r="Y22" s="14"/>
      <c r="Z22" s="14"/>
    </row>
    <row r="23" spans="1:26" s="13" customFormat="1" ht="5.2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6" s="11" customFormat="1">
      <c r="A24" s="14" t="s">
        <v>738</v>
      </c>
      <c r="B24" s="14" t="s">
        <v>407</v>
      </c>
      <c r="C24" s="14" t="s">
        <v>413</v>
      </c>
      <c r="D24" s="16" t="s">
        <v>409</v>
      </c>
      <c r="E24" s="8">
        <v>191</v>
      </c>
      <c r="F24" s="8">
        <v>0</v>
      </c>
      <c r="G24" s="8">
        <v>156</v>
      </c>
      <c r="H24" s="8">
        <v>32</v>
      </c>
      <c r="I24" s="8">
        <v>3</v>
      </c>
      <c r="J24" s="8">
        <v>31</v>
      </c>
      <c r="K24" s="8">
        <v>81</v>
      </c>
      <c r="L24" s="8">
        <v>37</v>
      </c>
      <c r="M24" s="19">
        <f t="shared" si="0"/>
        <v>0</v>
      </c>
      <c r="N24" s="20">
        <f t="shared" si="1"/>
        <v>0.81675392670157065</v>
      </c>
      <c r="O24" s="20">
        <f t="shared" si="2"/>
        <v>0.16753926701570682</v>
      </c>
      <c r="P24" s="20">
        <f t="shared" si="3"/>
        <v>1.5706806282722512E-2</v>
      </c>
      <c r="Q24" s="20">
        <f t="shared" si="4"/>
        <v>0.16230366492146597</v>
      </c>
      <c r="R24" s="20">
        <f t="shared" si="5"/>
        <v>0.42408376963350786</v>
      </c>
      <c r="S24" s="20">
        <f t="shared" si="6"/>
        <v>0.193717277486911</v>
      </c>
      <c r="T24" s="14" t="s">
        <v>866</v>
      </c>
      <c r="U24" s="14" t="s">
        <v>386</v>
      </c>
      <c r="V24" s="14" t="s">
        <v>771</v>
      </c>
      <c r="W24" s="14" t="s">
        <v>410</v>
      </c>
      <c r="X24" s="14" t="s">
        <v>415</v>
      </c>
      <c r="Y24" s="14" t="s">
        <v>412</v>
      </c>
      <c r="Z24" s="14" t="s">
        <v>789</v>
      </c>
    </row>
    <row r="25" spans="1:26" s="11" customFormat="1">
      <c r="A25" s="14" t="s">
        <v>738</v>
      </c>
      <c r="B25" s="14" t="s">
        <v>407</v>
      </c>
      <c r="C25" s="14" t="s">
        <v>63</v>
      </c>
      <c r="D25" s="16" t="s">
        <v>409</v>
      </c>
      <c r="E25" s="8">
        <v>457</v>
      </c>
      <c r="F25" s="8">
        <v>0</v>
      </c>
      <c r="G25" s="8">
        <v>308</v>
      </c>
      <c r="H25" s="8">
        <v>49</v>
      </c>
      <c r="I25" s="8">
        <v>100</v>
      </c>
      <c r="J25" s="8">
        <v>114</v>
      </c>
      <c r="K25" s="8">
        <v>88</v>
      </c>
      <c r="L25" s="8">
        <v>203</v>
      </c>
      <c r="M25" s="19">
        <f t="shared" si="0"/>
        <v>0</v>
      </c>
      <c r="N25" s="20">
        <f t="shared" si="1"/>
        <v>0.67396061269146612</v>
      </c>
      <c r="O25" s="20">
        <f t="shared" si="2"/>
        <v>0.10722100656455143</v>
      </c>
      <c r="P25" s="20">
        <f t="shared" si="3"/>
        <v>0.21881838074398249</v>
      </c>
      <c r="Q25" s="20">
        <f t="shared" si="4"/>
        <v>0.24945295404814005</v>
      </c>
      <c r="R25" s="20">
        <f t="shared" si="5"/>
        <v>0.1925601750547046</v>
      </c>
      <c r="S25" s="20">
        <f t="shared" si="6"/>
        <v>0.44420131291028447</v>
      </c>
      <c r="T25" s="14" t="s">
        <v>867</v>
      </c>
      <c r="U25" s="14" t="s">
        <v>184</v>
      </c>
      <c r="V25" s="14" t="s">
        <v>759</v>
      </c>
      <c r="W25" s="14" t="s">
        <v>410</v>
      </c>
      <c r="X25" s="14" t="s">
        <v>416</v>
      </c>
      <c r="Y25" s="14" t="s">
        <v>412</v>
      </c>
      <c r="Z25" s="14" t="s">
        <v>789</v>
      </c>
    </row>
    <row r="26" spans="1:26" s="11" customFormat="1">
      <c r="A26" s="14" t="s">
        <v>738</v>
      </c>
      <c r="B26" s="14" t="s">
        <v>407</v>
      </c>
      <c r="C26" s="14" t="s">
        <v>417</v>
      </c>
      <c r="D26" s="16" t="s">
        <v>409</v>
      </c>
      <c r="E26" s="8">
        <v>330</v>
      </c>
      <c r="F26" s="8">
        <v>0</v>
      </c>
      <c r="G26" s="8">
        <v>259</v>
      </c>
      <c r="H26" s="8">
        <v>52</v>
      </c>
      <c r="I26" s="8">
        <v>19</v>
      </c>
      <c r="J26" s="8">
        <v>59</v>
      </c>
      <c r="K26" s="8">
        <v>132</v>
      </c>
      <c r="L26" s="8">
        <v>79</v>
      </c>
      <c r="M26" s="19">
        <f t="shared" si="0"/>
        <v>0</v>
      </c>
      <c r="N26" s="20">
        <f t="shared" si="1"/>
        <v>0.7848484848484848</v>
      </c>
      <c r="O26" s="20">
        <f t="shared" si="2"/>
        <v>0.15757575757575756</v>
      </c>
      <c r="P26" s="20">
        <f t="shared" si="3"/>
        <v>5.7575757575757579E-2</v>
      </c>
      <c r="Q26" s="20">
        <f t="shared" si="4"/>
        <v>0.1787878787878788</v>
      </c>
      <c r="R26" s="20">
        <f t="shared" si="5"/>
        <v>0.4</v>
      </c>
      <c r="S26" s="20">
        <f t="shared" si="6"/>
        <v>0.23939393939393938</v>
      </c>
      <c r="T26" s="14" t="s">
        <v>868</v>
      </c>
      <c r="U26" s="14" t="s">
        <v>124</v>
      </c>
      <c r="V26" s="14" t="s">
        <v>453</v>
      </c>
      <c r="W26" s="14" t="s">
        <v>410</v>
      </c>
      <c r="X26" s="14" t="s">
        <v>418</v>
      </c>
      <c r="Y26" s="14" t="s">
        <v>412</v>
      </c>
      <c r="Z26" s="14" t="s">
        <v>789</v>
      </c>
    </row>
    <row r="27" spans="1:26" s="11" customFormat="1">
      <c r="A27" s="14" t="s">
        <v>738</v>
      </c>
      <c r="B27" s="14" t="s">
        <v>407</v>
      </c>
      <c r="C27" s="14" t="s">
        <v>419</v>
      </c>
      <c r="D27" s="16" t="s">
        <v>409</v>
      </c>
      <c r="E27" s="8">
        <v>34</v>
      </c>
      <c r="F27" s="8">
        <v>0</v>
      </c>
      <c r="G27" s="8">
        <v>23</v>
      </c>
      <c r="H27" s="8">
        <v>4</v>
      </c>
      <c r="I27" s="8">
        <v>7</v>
      </c>
      <c r="J27" s="8">
        <v>9</v>
      </c>
      <c r="K27" s="8">
        <v>8</v>
      </c>
      <c r="L27" s="8">
        <v>12</v>
      </c>
      <c r="M27" s="19">
        <f t="shared" si="0"/>
        <v>0</v>
      </c>
      <c r="N27" s="20">
        <f t="shared" si="1"/>
        <v>0.67647058823529416</v>
      </c>
      <c r="O27" s="20">
        <f t="shared" si="2"/>
        <v>0.11764705882352941</v>
      </c>
      <c r="P27" s="20">
        <f t="shared" si="3"/>
        <v>0.20588235294117646</v>
      </c>
      <c r="Q27" s="20">
        <f t="shared" si="4"/>
        <v>0.26470588235294118</v>
      </c>
      <c r="R27" s="20">
        <f t="shared" si="5"/>
        <v>0.23529411764705882</v>
      </c>
      <c r="S27" s="20">
        <f t="shared" si="6"/>
        <v>0.35294117647058826</v>
      </c>
      <c r="T27" s="14" t="s">
        <v>869</v>
      </c>
      <c r="U27" s="14" t="s">
        <v>151</v>
      </c>
      <c r="V27" s="14" t="s">
        <v>870</v>
      </c>
      <c r="W27" s="14" t="s">
        <v>410</v>
      </c>
      <c r="X27" s="14" t="s">
        <v>421</v>
      </c>
      <c r="Y27" s="14" t="s">
        <v>412</v>
      </c>
      <c r="Z27" s="14" t="s">
        <v>789</v>
      </c>
    </row>
    <row r="28" spans="1:26" s="11" customFormat="1">
      <c r="A28" s="14" t="s">
        <v>738</v>
      </c>
      <c r="B28" s="14" t="s">
        <v>407</v>
      </c>
      <c r="C28" s="14" t="s">
        <v>195</v>
      </c>
      <c r="D28" s="16" t="s">
        <v>409</v>
      </c>
      <c r="E28" s="8">
        <v>23</v>
      </c>
      <c r="F28" s="8">
        <v>0</v>
      </c>
      <c r="G28" s="8">
        <v>16</v>
      </c>
      <c r="H28" s="8">
        <v>5</v>
      </c>
      <c r="I28" s="8">
        <v>2</v>
      </c>
      <c r="J28" s="8">
        <v>5</v>
      </c>
      <c r="K28" s="8">
        <v>10</v>
      </c>
      <c r="L28" s="8">
        <v>3</v>
      </c>
      <c r="M28" s="19">
        <f t="shared" si="0"/>
        <v>0</v>
      </c>
      <c r="N28" s="20">
        <f t="shared" si="1"/>
        <v>0.69565217391304346</v>
      </c>
      <c r="O28" s="20">
        <f t="shared" si="2"/>
        <v>0.21739130434782608</v>
      </c>
      <c r="P28" s="20">
        <f t="shared" si="3"/>
        <v>8.6956521739130432E-2</v>
      </c>
      <c r="Q28" s="20">
        <f t="shared" si="4"/>
        <v>0.21739130434782608</v>
      </c>
      <c r="R28" s="20">
        <f t="shared" si="5"/>
        <v>0.43478260869565216</v>
      </c>
      <c r="S28" s="20">
        <f t="shared" si="6"/>
        <v>0.13043478260869565</v>
      </c>
      <c r="T28" s="14" t="s">
        <v>764</v>
      </c>
      <c r="U28" s="14" t="s">
        <v>237</v>
      </c>
      <c r="V28" s="14" t="s">
        <v>543</v>
      </c>
      <c r="W28" s="14" t="s">
        <v>410</v>
      </c>
      <c r="X28" s="14" t="s">
        <v>422</v>
      </c>
      <c r="Y28" s="14" t="s">
        <v>412</v>
      </c>
      <c r="Z28" s="14" t="s">
        <v>789</v>
      </c>
    </row>
    <row r="29" spans="1:26" s="11" customFormat="1">
      <c r="A29" s="14" t="s">
        <v>738</v>
      </c>
      <c r="B29" s="14" t="s">
        <v>407</v>
      </c>
      <c r="C29" s="14" t="s">
        <v>760</v>
      </c>
      <c r="D29" s="16" t="s">
        <v>409</v>
      </c>
      <c r="E29" s="8">
        <v>3</v>
      </c>
      <c r="F29" s="8">
        <v>0</v>
      </c>
      <c r="G29" s="8">
        <v>1</v>
      </c>
      <c r="H29" s="8">
        <v>2</v>
      </c>
      <c r="I29" s="8">
        <v>0</v>
      </c>
      <c r="J29" s="8">
        <v>2</v>
      </c>
      <c r="K29" s="8">
        <v>0</v>
      </c>
      <c r="L29" s="8">
        <v>1</v>
      </c>
      <c r="M29" s="19">
        <f t="shared" si="0"/>
        <v>0</v>
      </c>
      <c r="N29" s="20">
        <f t="shared" si="1"/>
        <v>0.33333333333333331</v>
      </c>
      <c r="O29" s="20">
        <f t="shared" si="2"/>
        <v>0.66666666666666663</v>
      </c>
      <c r="P29" s="20">
        <f t="shared" si="3"/>
        <v>0</v>
      </c>
      <c r="Q29" s="20">
        <f t="shared" si="4"/>
        <v>0.66666666666666663</v>
      </c>
      <c r="R29" s="20">
        <f t="shared" si="5"/>
        <v>0</v>
      </c>
      <c r="S29" s="20">
        <f t="shared" si="6"/>
        <v>0.33333333333333331</v>
      </c>
      <c r="T29" s="14" t="s">
        <v>109</v>
      </c>
      <c r="U29" s="14" t="s">
        <v>29</v>
      </c>
      <c r="V29" s="14" t="s">
        <v>29</v>
      </c>
      <c r="W29" s="14" t="s">
        <v>410</v>
      </c>
      <c r="X29" s="14" t="s">
        <v>435</v>
      </c>
      <c r="Y29" s="14" t="s">
        <v>412</v>
      </c>
      <c r="Z29" s="14" t="s">
        <v>789</v>
      </c>
    </row>
    <row r="30" spans="1:26" s="11" customFormat="1">
      <c r="A30" s="14" t="s">
        <v>738</v>
      </c>
      <c r="B30" s="14" t="s">
        <v>407</v>
      </c>
      <c r="C30" s="14" t="s">
        <v>429</v>
      </c>
      <c r="D30" s="16" t="s">
        <v>409</v>
      </c>
      <c r="E30" s="8">
        <v>207</v>
      </c>
      <c r="F30" s="8">
        <v>2</v>
      </c>
      <c r="G30" s="8">
        <v>154</v>
      </c>
      <c r="H30" s="8">
        <v>47</v>
      </c>
      <c r="I30" s="8">
        <v>4</v>
      </c>
      <c r="J30" s="8">
        <v>43</v>
      </c>
      <c r="K30" s="8">
        <v>58</v>
      </c>
      <c r="L30" s="8">
        <v>65</v>
      </c>
      <c r="M30" s="19">
        <f t="shared" si="0"/>
        <v>9.6618357487922701E-3</v>
      </c>
      <c r="N30" s="20">
        <f t="shared" si="1"/>
        <v>0.7439613526570048</v>
      </c>
      <c r="O30" s="20">
        <f t="shared" si="2"/>
        <v>0.22705314009661837</v>
      </c>
      <c r="P30" s="20">
        <f t="shared" si="3"/>
        <v>1.932367149758454E-2</v>
      </c>
      <c r="Q30" s="20">
        <f t="shared" si="4"/>
        <v>0.20772946859903382</v>
      </c>
      <c r="R30" s="20">
        <f t="shared" si="5"/>
        <v>0.28019323671497587</v>
      </c>
      <c r="S30" s="20">
        <f t="shared" si="6"/>
        <v>0.3140096618357488</v>
      </c>
      <c r="T30" s="14" t="s">
        <v>765</v>
      </c>
      <c r="U30" s="14" t="s">
        <v>102</v>
      </c>
      <c r="V30" s="14" t="s">
        <v>871</v>
      </c>
      <c r="W30" s="14" t="s">
        <v>410</v>
      </c>
      <c r="X30" s="14" t="s">
        <v>431</v>
      </c>
      <c r="Y30" s="14" t="s">
        <v>412</v>
      </c>
      <c r="Z30" s="14" t="s">
        <v>789</v>
      </c>
    </row>
    <row r="31" spans="1:26" s="11" customFormat="1">
      <c r="A31" s="14" t="s">
        <v>738</v>
      </c>
      <c r="B31" s="14" t="s">
        <v>407</v>
      </c>
      <c r="C31" s="14" t="s">
        <v>432</v>
      </c>
      <c r="D31" s="16" t="s">
        <v>409</v>
      </c>
      <c r="E31" s="8">
        <v>25</v>
      </c>
      <c r="F31" s="8">
        <v>0</v>
      </c>
      <c r="G31" s="8">
        <v>16</v>
      </c>
      <c r="H31" s="8">
        <v>8</v>
      </c>
      <c r="I31" s="8">
        <v>1</v>
      </c>
      <c r="J31" s="8">
        <v>8</v>
      </c>
      <c r="K31" s="8">
        <v>8</v>
      </c>
      <c r="L31" s="8">
        <v>2</v>
      </c>
      <c r="M31" s="19">
        <f t="shared" si="0"/>
        <v>0</v>
      </c>
      <c r="N31" s="20">
        <f t="shared" si="1"/>
        <v>0.64</v>
      </c>
      <c r="O31" s="20">
        <f t="shared" si="2"/>
        <v>0.32</v>
      </c>
      <c r="P31" s="20">
        <f t="shared" si="3"/>
        <v>0.04</v>
      </c>
      <c r="Q31" s="20">
        <f t="shared" si="4"/>
        <v>0.32</v>
      </c>
      <c r="R31" s="20">
        <f t="shared" si="5"/>
        <v>0.32</v>
      </c>
      <c r="S31" s="20">
        <f t="shared" si="6"/>
        <v>0.08</v>
      </c>
      <c r="T31" s="14" t="s">
        <v>60</v>
      </c>
      <c r="U31" s="14" t="s">
        <v>60</v>
      </c>
      <c r="V31" s="14" t="s">
        <v>53</v>
      </c>
      <c r="W31" s="14" t="s">
        <v>410</v>
      </c>
      <c r="X31" s="14" t="s">
        <v>433</v>
      </c>
      <c r="Y31" s="14" t="s">
        <v>412</v>
      </c>
      <c r="Z31" s="14" t="s">
        <v>789</v>
      </c>
    </row>
    <row r="32" spans="1:26" s="11" customFormat="1">
      <c r="A32" s="14" t="s">
        <v>738</v>
      </c>
      <c r="B32" s="14" t="s">
        <v>407</v>
      </c>
      <c r="C32" s="14" t="s">
        <v>434</v>
      </c>
      <c r="D32" s="16" t="s">
        <v>409</v>
      </c>
      <c r="E32" s="8">
        <v>38</v>
      </c>
      <c r="F32" s="8">
        <v>0</v>
      </c>
      <c r="G32" s="8">
        <v>32</v>
      </c>
      <c r="H32" s="8">
        <v>5</v>
      </c>
      <c r="I32" s="8">
        <v>1</v>
      </c>
      <c r="J32" s="8">
        <v>6</v>
      </c>
      <c r="K32" s="8">
        <v>8</v>
      </c>
      <c r="L32" s="8">
        <v>13</v>
      </c>
      <c r="M32" s="19">
        <f t="shared" si="0"/>
        <v>0</v>
      </c>
      <c r="N32" s="20">
        <f t="shared" si="1"/>
        <v>0.84210526315789469</v>
      </c>
      <c r="O32" s="20">
        <f t="shared" si="2"/>
        <v>0.13157894736842105</v>
      </c>
      <c r="P32" s="20">
        <f t="shared" si="3"/>
        <v>2.6315789473684209E-2</v>
      </c>
      <c r="Q32" s="20">
        <f t="shared" si="4"/>
        <v>0.15789473684210525</v>
      </c>
      <c r="R32" s="20">
        <f t="shared" si="5"/>
        <v>0.21052631578947367</v>
      </c>
      <c r="S32" s="20">
        <f t="shared" si="6"/>
        <v>0.34210526315789475</v>
      </c>
      <c r="T32" s="14" t="s">
        <v>430</v>
      </c>
      <c r="U32" s="14" t="s">
        <v>376</v>
      </c>
      <c r="V32" s="14" t="s">
        <v>156</v>
      </c>
      <c r="W32" s="14" t="s">
        <v>410</v>
      </c>
      <c r="X32" s="14" t="s">
        <v>435</v>
      </c>
      <c r="Y32" s="14" t="s">
        <v>412</v>
      </c>
      <c r="Z32" s="14" t="s">
        <v>789</v>
      </c>
    </row>
    <row r="33" spans="1:26" s="11" customFormat="1">
      <c r="A33" s="14"/>
      <c r="B33" s="14"/>
      <c r="C33" s="14"/>
      <c r="D33" s="16"/>
      <c r="E33" s="8">
        <f t="shared" ref="E33:L33" si="9">SUM(E24:E32)</f>
        <v>1308</v>
      </c>
      <c r="F33" s="8">
        <f t="shared" si="9"/>
        <v>2</v>
      </c>
      <c r="G33" s="8">
        <f t="shared" si="9"/>
        <v>965</v>
      </c>
      <c r="H33" s="8">
        <f t="shared" si="9"/>
        <v>204</v>
      </c>
      <c r="I33" s="8">
        <f t="shared" si="9"/>
        <v>137</v>
      </c>
      <c r="J33" s="8">
        <f t="shared" si="9"/>
        <v>277</v>
      </c>
      <c r="K33" s="8">
        <f t="shared" si="9"/>
        <v>393</v>
      </c>
      <c r="L33" s="8">
        <f t="shared" si="9"/>
        <v>415</v>
      </c>
      <c r="M33" s="19">
        <f>F33/E33</f>
        <v>1.5290519877675841E-3</v>
      </c>
      <c r="N33" s="20">
        <f>G33/E33</f>
        <v>0.73776758409785936</v>
      </c>
      <c r="O33" s="20">
        <f>H33/E33</f>
        <v>0.15596330275229359</v>
      </c>
      <c r="P33" s="20">
        <f>I33/E33</f>
        <v>0.10474006116207951</v>
      </c>
      <c r="Q33" s="20">
        <f>J33/E33</f>
        <v>0.21177370030581039</v>
      </c>
      <c r="R33" s="20">
        <f>K33/E33</f>
        <v>0.30045871559633025</v>
      </c>
      <c r="S33" s="20">
        <f>L33/E33</f>
        <v>0.31727828746177372</v>
      </c>
      <c r="T33" s="14"/>
      <c r="U33" s="14"/>
      <c r="V33" s="14"/>
      <c r="W33" s="14"/>
      <c r="X33" s="14"/>
      <c r="Y33" s="14"/>
      <c r="Z33" s="14"/>
    </row>
    <row r="34" spans="1:26" s="13" customFormat="1" ht="5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6">
      <c r="A35" t="s">
        <v>714</v>
      </c>
      <c r="B35" t="s">
        <v>407</v>
      </c>
      <c r="C35" t="s">
        <v>408</v>
      </c>
      <c r="D35" t="s">
        <v>409</v>
      </c>
      <c r="E35">
        <v>480</v>
      </c>
      <c r="F35">
        <v>1</v>
      </c>
      <c r="G35">
        <v>379</v>
      </c>
      <c r="H35">
        <v>85</v>
      </c>
      <c r="I35">
        <v>15</v>
      </c>
      <c r="J35">
        <v>83</v>
      </c>
      <c r="K35">
        <v>199</v>
      </c>
      <c r="L35">
        <v>107</v>
      </c>
      <c r="M35" s="19">
        <f t="shared" si="0"/>
        <v>2.0833333333333333E-3</v>
      </c>
      <c r="N35" s="20">
        <f t="shared" si="1"/>
        <v>0.7895833333333333</v>
      </c>
      <c r="O35" s="20">
        <f t="shared" si="2"/>
        <v>0.17708333333333334</v>
      </c>
      <c r="P35" s="20">
        <f t="shared" si="3"/>
        <v>3.125E-2</v>
      </c>
      <c r="Q35" s="20">
        <f t="shared" si="4"/>
        <v>0.17291666666666666</v>
      </c>
      <c r="R35" s="20">
        <f t="shared" si="5"/>
        <v>0.41458333333333336</v>
      </c>
      <c r="S35" s="20">
        <f t="shared" si="6"/>
        <v>0.22291666666666668</v>
      </c>
      <c r="T35">
        <v>17.29</v>
      </c>
      <c r="U35">
        <v>41</v>
      </c>
      <c r="V35">
        <v>3.13</v>
      </c>
      <c r="W35" t="s">
        <v>410</v>
      </c>
      <c r="X35" t="s">
        <v>411</v>
      </c>
      <c r="Y35" t="s">
        <v>412</v>
      </c>
      <c r="Z35" t="s">
        <v>790</v>
      </c>
    </row>
    <row r="36" spans="1:26">
      <c r="A36" t="s">
        <v>714</v>
      </c>
      <c r="B36" t="s">
        <v>407</v>
      </c>
      <c r="C36" t="s">
        <v>413</v>
      </c>
      <c r="D36" t="s">
        <v>409</v>
      </c>
      <c r="E36">
        <v>178</v>
      </c>
      <c r="F36">
        <v>1</v>
      </c>
      <c r="G36">
        <v>147</v>
      </c>
      <c r="H36">
        <v>29</v>
      </c>
      <c r="I36">
        <v>1</v>
      </c>
      <c r="J36">
        <v>27</v>
      </c>
      <c r="K36">
        <v>78</v>
      </c>
      <c r="L36">
        <v>40</v>
      </c>
      <c r="M36" s="19">
        <f t="shared" si="0"/>
        <v>5.6179775280898875E-3</v>
      </c>
      <c r="N36" s="20">
        <f t="shared" si="1"/>
        <v>0.8258426966292135</v>
      </c>
      <c r="O36" s="20">
        <f t="shared" si="2"/>
        <v>0.16292134831460675</v>
      </c>
      <c r="P36" s="20">
        <f t="shared" si="3"/>
        <v>5.6179775280898875E-3</v>
      </c>
      <c r="Q36" s="20">
        <f t="shared" si="4"/>
        <v>0.15168539325842698</v>
      </c>
      <c r="R36" s="20">
        <f t="shared" si="5"/>
        <v>0.43820224719101125</v>
      </c>
      <c r="S36" s="20">
        <f t="shared" si="6"/>
        <v>0.2247191011235955</v>
      </c>
      <c r="T36">
        <v>15.17</v>
      </c>
      <c r="U36">
        <v>44</v>
      </c>
      <c r="V36">
        <v>0.56000000000000005</v>
      </c>
      <c r="W36" t="s">
        <v>410</v>
      </c>
      <c r="X36" t="s">
        <v>415</v>
      </c>
      <c r="Y36" t="s">
        <v>412</v>
      </c>
      <c r="Z36" t="s">
        <v>790</v>
      </c>
    </row>
    <row r="37" spans="1:26">
      <c r="A37" t="s">
        <v>714</v>
      </c>
      <c r="B37" t="s">
        <v>407</v>
      </c>
      <c r="C37" t="s">
        <v>63</v>
      </c>
      <c r="D37" t="s">
        <v>409</v>
      </c>
      <c r="E37">
        <v>441</v>
      </c>
      <c r="F37">
        <v>1</v>
      </c>
      <c r="G37">
        <v>285</v>
      </c>
      <c r="H37">
        <v>43</v>
      </c>
      <c r="I37">
        <v>112</v>
      </c>
      <c r="J37">
        <v>130</v>
      </c>
      <c r="K37">
        <v>76</v>
      </c>
      <c r="L37">
        <v>166</v>
      </c>
      <c r="M37" s="19">
        <f t="shared" si="0"/>
        <v>2.2675736961451248E-3</v>
      </c>
      <c r="N37" s="20">
        <f t="shared" si="1"/>
        <v>0.6462585034013606</v>
      </c>
      <c r="O37" s="20">
        <f t="shared" si="2"/>
        <v>9.7505668934240369E-2</v>
      </c>
      <c r="P37" s="20">
        <f t="shared" si="3"/>
        <v>0.25396825396825395</v>
      </c>
      <c r="Q37" s="20">
        <f t="shared" si="4"/>
        <v>0.29478458049886619</v>
      </c>
      <c r="R37" s="20">
        <f t="shared" si="5"/>
        <v>0.17233560090702948</v>
      </c>
      <c r="S37" s="20">
        <f t="shared" si="6"/>
        <v>0.37641723356009071</v>
      </c>
      <c r="T37">
        <v>29.48</v>
      </c>
      <c r="U37">
        <v>17</v>
      </c>
      <c r="V37">
        <v>25.4</v>
      </c>
      <c r="W37" t="s">
        <v>410</v>
      </c>
      <c r="X37" t="s">
        <v>416</v>
      </c>
      <c r="Y37" t="s">
        <v>412</v>
      </c>
      <c r="Z37" t="s">
        <v>790</v>
      </c>
    </row>
    <row r="38" spans="1:26">
      <c r="A38" t="s">
        <v>714</v>
      </c>
      <c r="B38" t="s">
        <v>407</v>
      </c>
      <c r="C38" t="s">
        <v>417</v>
      </c>
      <c r="D38" t="s">
        <v>409</v>
      </c>
      <c r="E38">
        <v>340</v>
      </c>
      <c r="F38">
        <v>0</v>
      </c>
      <c r="G38">
        <v>272</v>
      </c>
      <c r="H38">
        <v>54</v>
      </c>
      <c r="I38">
        <v>14</v>
      </c>
      <c r="J38">
        <v>61</v>
      </c>
      <c r="K38">
        <v>134</v>
      </c>
      <c r="L38">
        <v>80</v>
      </c>
      <c r="M38" s="19">
        <f t="shared" si="0"/>
        <v>0</v>
      </c>
      <c r="N38" s="20">
        <f t="shared" si="1"/>
        <v>0.8</v>
      </c>
      <c r="O38" s="20">
        <f t="shared" si="2"/>
        <v>0.1588235294117647</v>
      </c>
      <c r="P38" s="20">
        <f t="shared" si="3"/>
        <v>4.1176470588235294E-2</v>
      </c>
      <c r="Q38" s="20">
        <f t="shared" si="4"/>
        <v>0.17941176470588235</v>
      </c>
      <c r="R38" s="20">
        <f t="shared" si="5"/>
        <v>0.39411764705882352</v>
      </c>
      <c r="S38" s="20">
        <f t="shared" si="6"/>
        <v>0.23529411764705882</v>
      </c>
      <c r="T38">
        <v>17.940000000000001</v>
      </c>
      <c r="U38">
        <v>39</v>
      </c>
      <c r="V38">
        <v>4.12</v>
      </c>
      <c r="W38" t="s">
        <v>410</v>
      </c>
      <c r="X38" t="s">
        <v>418</v>
      </c>
      <c r="Y38" t="s">
        <v>412</v>
      </c>
      <c r="Z38" t="s">
        <v>790</v>
      </c>
    </row>
    <row r="39" spans="1:26">
      <c r="A39" t="s">
        <v>714</v>
      </c>
      <c r="B39" t="s">
        <v>407</v>
      </c>
      <c r="C39" t="s">
        <v>419</v>
      </c>
      <c r="D39" t="s">
        <v>409</v>
      </c>
      <c r="E39">
        <v>49</v>
      </c>
      <c r="F39">
        <v>0</v>
      </c>
      <c r="G39">
        <v>38</v>
      </c>
      <c r="H39">
        <v>7</v>
      </c>
      <c r="I39">
        <v>4</v>
      </c>
      <c r="J39">
        <v>9</v>
      </c>
      <c r="K39">
        <v>6</v>
      </c>
      <c r="L39">
        <v>27</v>
      </c>
      <c r="M39" s="19">
        <f t="shared" si="0"/>
        <v>0</v>
      </c>
      <c r="N39" s="20">
        <f t="shared" si="1"/>
        <v>0.77551020408163263</v>
      </c>
      <c r="O39" s="20">
        <f t="shared" si="2"/>
        <v>0.14285714285714285</v>
      </c>
      <c r="P39" s="20">
        <f t="shared" si="3"/>
        <v>8.1632653061224483E-2</v>
      </c>
      <c r="Q39" s="20">
        <f t="shared" si="4"/>
        <v>0.18367346938775511</v>
      </c>
      <c r="R39" s="20">
        <f t="shared" si="5"/>
        <v>0.12244897959183673</v>
      </c>
      <c r="S39" s="20">
        <f t="shared" si="6"/>
        <v>0.55102040816326525</v>
      </c>
      <c r="T39">
        <v>18.37</v>
      </c>
      <c r="U39">
        <v>12</v>
      </c>
      <c r="V39">
        <v>8.16</v>
      </c>
      <c r="W39" t="s">
        <v>410</v>
      </c>
      <c r="X39" t="s">
        <v>421</v>
      </c>
      <c r="Y39" t="s">
        <v>412</v>
      </c>
      <c r="Z39" t="s">
        <v>790</v>
      </c>
    </row>
    <row r="40" spans="1:26">
      <c r="A40" t="s">
        <v>714</v>
      </c>
      <c r="B40" t="s">
        <v>407</v>
      </c>
      <c r="C40" t="s">
        <v>195</v>
      </c>
      <c r="D40" t="s">
        <v>409</v>
      </c>
      <c r="E40">
        <v>40</v>
      </c>
      <c r="F40">
        <v>0</v>
      </c>
      <c r="G40">
        <v>30</v>
      </c>
      <c r="H40">
        <v>7</v>
      </c>
      <c r="I40">
        <v>3</v>
      </c>
      <c r="J40">
        <v>8</v>
      </c>
      <c r="K40">
        <v>15</v>
      </c>
      <c r="L40">
        <v>8</v>
      </c>
      <c r="M40" s="19">
        <f t="shared" si="0"/>
        <v>0</v>
      </c>
      <c r="N40" s="20">
        <f t="shared" si="1"/>
        <v>0.75</v>
      </c>
      <c r="O40" s="20">
        <f t="shared" si="2"/>
        <v>0.17499999999999999</v>
      </c>
      <c r="P40" s="20">
        <f t="shared" si="3"/>
        <v>7.4999999999999997E-2</v>
      </c>
      <c r="Q40" s="20">
        <f t="shared" si="4"/>
        <v>0.2</v>
      </c>
      <c r="R40" s="20">
        <f t="shared" si="5"/>
        <v>0.375</v>
      </c>
      <c r="S40" s="20">
        <f t="shared" si="6"/>
        <v>0.2</v>
      </c>
      <c r="T40">
        <v>20</v>
      </c>
      <c r="U40">
        <v>38</v>
      </c>
      <c r="V40">
        <v>7.5</v>
      </c>
      <c r="W40" t="s">
        <v>410</v>
      </c>
      <c r="X40" t="s">
        <v>422</v>
      </c>
      <c r="Y40" t="s">
        <v>412</v>
      </c>
      <c r="Z40" t="s">
        <v>790</v>
      </c>
    </row>
    <row r="41" spans="1:26">
      <c r="A41" t="s">
        <v>714</v>
      </c>
      <c r="B41" t="s">
        <v>407</v>
      </c>
      <c r="C41" t="s">
        <v>429</v>
      </c>
      <c r="D41" t="s">
        <v>409</v>
      </c>
      <c r="E41">
        <v>203</v>
      </c>
      <c r="F41">
        <v>0</v>
      </c>
      <c r="G41">
        <v>160</v>
      </c>
      <c r="H41">
        <v>39</v>
      </c>
      <c r="I41">
        <v>4</v>
      </c>
      <c r="J41">
        <v>35</v>
      </c>
      <c r="K41">
        <v>64</v>
      </c>
      <c r="L41">
        <v>61</v>
      </c>
      <c r="M41" s="19">
        <f t="shared" si="0"/>
        <v>0</v>
      </c>
      <c r="N41" s="20">
        <f t="shared" si="1"/>
        <v>0.78817733990147787</v>
      </c>
      <c r="O41" s="20">
        <f t="shared" si="2"/>
        <v>0.19211822660098521</v>
      </c>
      <c r="P41" s="20">
        <f t="shared" si="3"/>
        <v>1.9704433497536946E-2</v>
      </c>
      <c r="Q41" s="20">
        <f t="shared" si="4"/>
        <v>0.17241379310344829</v>
      </c>
      <c r="R41" s="20">
        <f t="shared" si="5"/>
        <v>0.31527093596059114</v>
      </c>
      <c r="S41" s="20">
        <f t="shared" si="6"/>
        <v>0.30049261083743845</v>
      </c>
      <c r="T41">
        <v>17.239999999999998</v>
      </c>
      <c r="U41">
        <v>32</v>
      </c>
      <c r="V41">
        <v>1.97</v>
      </c>
      <c r="W41" t="s">
        <v>410</v>
      </c>
      <c r="X41" t="s">
        <v>431</v>
      </c>
      <c r="Y41" t="s">
        <v>412</v>
      </c>
      <c r="Z41" t="s">
        <v>790</v>
      </c>
    </row>
    <row r="42" spans="1:26">
      <c r="A42" t="s">
        <v>714</v>
      </c>
      <c r="B42" t="s">
        <v>407</v>
      </c>
      <c r="C42" t="s">
        <v>432</v>
      </c>
      <c r="D42" t="s">
        <v>409</v>
      </c>
      <c r="E42">
        <v>21</v>
      </c>
      <c r="F42">
        <v>0</v>
      </c>
      <c r="G42">
        <v>18</v>
      </c>
      <c r="H42">
        <v>3</v>
      </c>
      <c r="I42">
        <v>0</v>
      </c>
      <c r="J42">
        <v>2</v>
      </c>
      <c r="K42">
        <v>9</v>
      </c>
      <c r="L42">
        <v>6</v>
      </c>
      <c r="M42" s="19">
        <f t="shared" si="0"/>
        <v>0</v>
      </c>
      <c r="N42" s="20">
        <f t="shared" si="1"/>
        <v>0.8571428571428571</v>
      </c>
      <c r="O42" s="20">
        <f t="shared" si="2"/>
        <v>0.14285714285714285</v>
      </c>
      <c r="P42" s="20">
        <f t="shared" si="3"/>
        <v>0</v>
      </c>
      <c r="Q42" s="20">
        <f t="shared" si="4"/>
        <v>9.5238095238095233E-2</v>
      </c>
      <c r="R42" s="20">
        <f t="shared" si="5"/>
        <v>0.42857142857142855</v>
      </c>
      <c r="S42" s="20">
        <f t="shared" si="6"/>
        <v>0.2857142857142857</v>
      </c>
      <c r="T42">
        <v>9.52</v>
      </c>
      <c r="U42">
        <v>43</v>
      </c>
      <c r="V42">
        <v>0</v>
      </c>
      <c r="W42" t="s">
        <v>410</v>
      </c>
      <c r="X42" t="s">
        <v>433</v>
      </c>
      <c r="Y42" t="s">
        <v>412</v>
      </c>
      <c r="Z42" t="s">
        <v>790</v>
      </c>
    </row>
    <row r="43" spans="1:26">
      <c r="A43" t="s">
        <v>714</v>
      </c>
      <c r="B43" t="s">
        <v>407</v>
      </c>
      <c r="C43" t="s">
        <v>434</v>
      </c>
      <c r="D43" t="s">
        <v>409</v>
      </c>
      <c r="E43">
        <v>40</v>
      </c>
      <c r="F43">
        <v>0</v>
      </c>
      <c r="G43">
        <v>30</v>
      </c>
      <c r="H43">
        <v>8</v>
      </c>
      <c r="I43">
        <v>2</v>
      </c>
      <c r="J43">
        <v>9</v>
      </c>
      <c r="K43">
        <v>7</v>
      </c>
      <c r="L43">
        <v>15</v>
      </c>
      <c r="M43" s="19">
        <f t="shared" si="0"/>
        <v>0</v>
      </c>
      <c r="N43" s="20">
        <f t="shared" si="1"/>
        <v>0.75</v>
      </c>
      <c r="O43" s="20">
        <f t="shared" si="2"/>
        <v>0.2</v>
      </c>
      <c r="P43" s="20">
        <f t="shared" si="3"/>
        <v>0.05</v>
      </c>
      <c r="Q43" s="20">
        <f t="shared" si="4"/>
        <v>0.22500000000000001</v>
      </c>
      <c r="R43" s="20">
        <f t="shared" si="5"/>
        <v>0.17499999999999999</v>
      </c>
      <c r="S43" s="20">
        <f t="shared" si="6"/>
        <v>0.375</v>
      </c>
      <c r="T43">
        <v>22.5</v>
      </c>
      <c r="U43">
        <v>18</v>
      </c>
      <c r="V43">
        <v>5</v>
      </c>
      <c r="W43" t="s">
        <v>410</v>
      </c>
      <c r="X43" t="s">
        <v>435</v>
      </c>
      <c r="Y43" t="s">
        <v>412</v>
      </c>
      <c r="Z43" t="s">
        <v>790</v>
      </c>
    </row>
    <row r="44" spans="1:26">
      <c r="A44" t="s">
        <v>714</v>
      </c>
      <c r="B44" t="s">
        <v>407</v>
      </c>
      <c r="C44" t="s">
        <v>436</v>
      </c>
      <c r="D44" t="s">
        <v>409</v>
      </c>
      <c r="E44">
        <v>19</v>
      </c>
      <c r="F44">
        <v>0</v>
      </c>
      <c r="G44">
        <v>11</v>
      </c>
      <c r="H44">
        <v>7</v>
      </c>
      <c r="I44">
        <v>1</v>
      </c>
      <c r="J44">
        <v>8</v>
      </c>
      <c r="K44">
        <v>4</v>
      </c>
      <c r="L44">
        <v>5</v>
      </c>
      <c r="M44" s="19">
        <f t="shared" si="0"/>
        <v>0</v>
      </c>
      <c r="N44" s="20">
        <f t="shared" si="1"/>
        <v>0.57894736842105265</v>
      </c>
      <c r="O44" s="20">
        <f t="shared" si="2"/>
        <v>0.36842105263157893</v>
      </c>
      <c r="P44" s="20">
        <f t="shared" si="3"/>
        <v>5.2631578947368418E-2</v>
      </c>
      <c r="Q44" s="20">
        <f t="shared" si="4"/>
        <v>0.42105263157894735</v>
      </c>
      <c r="R44" s="20">
        <f t="shared" si="5"/>
        <v>0.21052631578947367</v>
      </c>
      <c r="S44" s="20">
        <f t="shared" si="6"/>
        <v>0.26315789473684209</v>
      </c>
      <c r="T44">
        <v>42.11</v>
      </c>
      <c r="U44">
        <v>21</v>
      </c>
      <c r="V44">
        <v>5.26</v>
      </c>
      <c r="W44" t="s">
        <v>410</v>
      </c>
      <c r="X44" t="s">
        <v>437</v>
      </c>
      <c r="Y44" t="s">
        <v>412</v>
      </c>
      <c r="Z44" t="s">
        <v>790</v>
      </c>
    </row>
    <row r="45" spans="1:26">
      <c r="A45" t="s">
        <v>714</v>
      </c>
      <c r="B45" t="s">
        <v>407</v>
      </c>
      <c r="C45" t="s">
        <v>438</v>
      </c>
      <c r="D45" t="s">
        <v>409</v>
      </c>
      <c r="E45">
        <v>14</v>
      </c>
      <c r="F45">
        <v>0</v>
      </c>
      <c r="G45">
        <v>12</v>
      </c>
      <c r="H45">
        <v>2</v>
      </c>
      <c r="I45">
        <v>0</v>
      </c>
      <c r="J45">
        <v>2</v>
      </c>
      <c r="K45">
        <v>4</v>
      </c>
      <c r="L45">
        <v>3</v>
      </c>
      <c r="M45" s="19">
        <f t="shared" si="0"/>
        <v>0</v>
      </c>
      <c r="N45" s="20">
        <f t="shared" si="1"/>
        <v>0.8571428571428571</v>
      </c>
      <c r="O45" s="20">
        <f t="shared" si="2"/>
        <v>0.14285714285714285</v>
      </c>
      <c r="P45" s="20">
        <f t="shared" si="3"/>
        <v>0</v>
      </c>
      <c r="Q45" s="20">
        <f t="shared" si="4"/>
        <v>0.14285714285714285</v>
      </c>
      <c r="R45" s="20">
        <f t="shared" si="5"/>
        <v>0.2857142857142857</v>
      </c>
      <c r="S45" s="20">
        <f t="shared" si="6"/>
        <v>0.21428571428571427</v>
      </c>
      <c r="T45">
        <v>14.29</v>
      </c>
      <c r="U45">
        <v>29</v>
      </c>
      <c r="V45">
        <v>0</v>
      </c>
      <c r="W45" t="s">
        <v>410</v>
      </c>
      <c r="X45" t="s">
        <v>439</v>
      </c>
      <c r="Y45" t="s">
        <v>412</v>
      </c>
      <c r="Z45" t="s">
        <v>790</v>
      </c>
    </row>
    <row r="46" spans="1:26">
      <c r="E46" s="8">
        <f>SUM(E35:E45)</f>
        <v>1825</v>
      </c>
      <c r="F46" s="8">
        <f t="shared" ref="F46:L46" si="10">SUM(F35:F45)</f>
        <v>3</v>
      </c>
      <c r="G46" s="8">
        <f t="shared" si="10"/>
        <v>1382</v>
      </c>
      <c r="H46" s="8">
        <f t="shared" si="10"/>
        <v>284</v>
      </c>
      <c r="I46" s="8">
        <f t="shared" si="10"/>
        <v>156</v>
      </c>
      <c r="J46" s="8">
        <f t="shared" si="10"/>
        <v>374</v>
      </c>
      <c r="K46" s="8">
        <f t="shared" si="10"/>
        <v>596</v>
      </c>
      <c r="L46" s="8">
        <f t="shared" si="10"/>
        <v>518</v>
      </c>
      <c r="M46" s="19">
        <f>F46/E46</f>
        <v>1.6438356164383563E-3</v>
      </c>
      <c r="N46" s="20">
        <f>G46/E46</f>
        <v>0.75726027397260276</v>
      </c>
      <c r="O46" s="20">
        <f>H46/E46</f>
        <v>0.15561643835616437</v>
      </c>
      <c r="P46" s="20">
        <f>I46/E46</f>
        <v>8.5479452054794527E-2</v>
      </c>
      <c r="Q46" s="20">
        <f>J46/E46</f>
        <v>0.20493150684931508</v>
      </c>
      <c r="R46" s="20">
        <f>K46/E46</f>
        <v>0.32657534246575343</v>
      </c>
      <c r="S46" s="20">
        <f>L46/E46</f>
        <v>0.28383561643835614</v>
      </c>
    </row>
    <row r="47" spans="1:26" s="13" customFormat="1" ht="5.2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>
      <c r="A48" s="18" t="s">
        <v>669</v>
      </c>
      <c r="B48" s="18" t="s">
        <v>407</v>
      </c>
      <c r="C48" s="18" t="s">
        <v>408</v>
      </c>
      <c r="D48" s="18" t="s">
        <v>409</v>
      </c>
      <c r="E48" s="3">
        <v>483</v>
      </c>
      <c r="F48" s="3">
        <v>1</v>
      </c>
      <c r="G48" s="3">
        <v>386</v>
      </c>
      <c r="H48" s="3">
        <v>85</v>
      </c>
      <c r="I48" s="3">
        <v>11</v>
      </c>
      <c r="J48" s="3">
        <v>77</v>
      </c>
      <c r="K48" s="3">
        <v>198</v>
      </c>
      <c r="L48" s="3">
        <v>106</v>
      </c>
      <c r="M48" s="19">
        <f>F48/E48</f>
        <v>2.070393374741201E-3</v>
      </c>
      <c r="N48" s="20">
        <f>G48/E48</f>
        <v>0.79917184265010355</v>
      </c>
      <c r="O48" s="20">
        <f>H48/E48</f>
        <v>0.17598343685300208</v>
      </c>
      <c r="P48" s="20">
        <f>I48/E48</f>
        <v>2.2774327122153208E-2</v>
      </c>
      <c r="Q48" s="20">
        <f>J48/E48</f>
        <v>0.15942028985507245</v>
      </c>
      <c r="R48" s="20">
        <f>K48/E48</f>
        <v>0.40993788819875776</v>
      </c>
      <c r="S48" s="20">
        <f>L48/E48</f>
        <v>0.21946169772256729</v>
      </c>
      <c r="T48" s="18" t="s">
        <v>29</v>
      </c>
      <c r="U48" s="18" t="s">
        <v>29</v>
      </c>
      <c r="V48" s="18" t="s">
        <v>689</v>
      </c>
      <c r="W48" s="18" t="s">
        <v>410</v>
      </c>
      <c r="X48" s="18" t="s">
        <v>411</v>
      </c>
      <c r="Y48" s="18" t="s">
        <v>412</v>
      </c>
      <c r="Z48" s="18" t="s">
        <v>791</v>
      </c>
    </row>
    <row r="49" spans="1:26">
      <c r="A49" s="18" t="s">
        <v>669</v>
      </c>
      <c r="B49" s="18" t="s">
        <v>407</v>
      </c>
      <c r="C49" s="18" t="s">
        <v>413</v>
      </c>
      <c r="D49" s="18" t="s">
        <v>409</v>
      </c>
      <c r="E49" s="3">
        <v>204</v>
      </c>
      <c r="F49" s="3">
        <v>0</v>
      </c>
      <c r="G49" s="3">
        <v>169</v>
      </c>
      <c r="H49" s="3">
        <v>32</v>
      </c>
      <c r="I49" s="3">
        <v>3</v>
      </c>
      <c r="J49" s="3">
        <v>28</v>
      </c>
      <c r="K49" s="3">
        <v>75</v>
      </c>
      <c r="L49" s="3">
        <v>55</v>
      </c>
      <c r="M49" s="19">
        <f t="shared" ref="M49:M58" si="11">F49/E49</f>
        <v>0</v>
      </c>
      <c r="N49" s="20">
        <f t="shared" ref="N49:N58" si="12">G49/E49</f>
        <v>0.82843137254901966</v>
      </c>
      <c r="O49" s="20">
        <f t="shared" ref="O49:O58" si="13">H49/E49</f>
        <v>0.15686274509803921</v>
      </c>
      <c r="P49" s="20">
        <f t="shared" ref="P49:P58" si="14">I49/E49</f>
        <v>1.4705882352941176E-2</v>
      </c>
      <c r="Q49" s="20">
        <f t="shared" ref="Q49:Q58" si="15">J49/E49</f>
        <v>0.13725490196078433</v>
      </c>
      <c r="R49" s="20">
        <f t="shared" ref="R49:R58" si="16">K49/E49</f>
        <v>0.36764705882352944</v>
      </c>
      <c r="S49" s="20">
        <f t="shared" ref="S49:S58" si="17">L49/E49</f>
        <v>0.26960784313725489</v>
      </c>
      <c r="T49" s="18" t="s">
        <v>29</v>
      </c>
      <c r="U49" s="18" t="s">
        <v>29</v>
      </c>
      <c r="V49" s="18" t="s">
        <v>715</v>
      </c>
      <c r="W49" s="18" t="s">
        <v>410</v>
      </c>
      <c r="X49" s="18" t="s">
        <v>415</v>
      </c>
      <c r="Y49" s="18" t="s">
        <v>412</v>
      </c>
      <c r="Z49" s="18" t="s">
        <v>791</v>
      </c>
    </row>
    <row r="50" spans="1:26">
      <c r="A50" s="18" t="s">
        <v>669</v>
      </c>
      <c r="B50" s="18" t="s">
        <v>407</v>
      </c>
      <c r="C50" s="18" t="s">
        <v>63</v>
      </c>
      <c r="D50" s="18" t="s">
        <v>409</v>
      </c>
      <c r="E50" s="3">
        <v>444</v>
      </c>
      <c r="F50" s="3">
        <v>0</v>
      </c>
      <c r="G50" s="3">
        <v>289</v>
      </c>
      <c r="H50" s="3">
        <v>41</v>
      </c>
      <c r="I50" s="3">
        <v>114</v>
      </c>
      <c r="J50" s="3">
        <v>133</v>
      </c>
      <c r="K50" s="3">
        <v>92</v>
      </c>
      <c r="L50" s="3">
        <v>166</v>
      </c>
      <c r="M50" s="19">
        <f t="shared" si="11"/>
        <v>0</v>
      </c>
      <c r="N50" s="20">
        <f t="shared" si="12"/>
        <v>0.65090090090090091</v>
      </c>
      <c r="O50" s="20">
        <f t="shared" si="13"/>
        <v>9.2342342342342343E-2</v>
      </c>
      <c r="P50" s="20">
        <f t="shared" si="14"/>
        <v>0.25675675675675674</v>
      </c>
      <c r="Q50" s="20">
        <f t="shared" si="15"/>
        <v>0.29954954954954954</v>
      </c>
      <c r="R50" s="20">
        <f t="shared" si="16"/>
        <v>0.2072072072072072</v>
      </c>
      <c r="S50" s="20">
        <f t="shared" si="17"/>
        <v>0.37387387387387389</v>
      </c>
      <c r="T50" s="18" t="s">
        <v>29</v>
      </c>
      <c r="U50" s="18" t="s">
        <v>29</v>
      </c>
      <c r="V50" s="18" t="s">
        <v>872</v>
      </c>
      <c r="W50" s="18" t="s">
        <v>410</v>
      </c>
      <c r="X50" s="18" t="s">
        <v>416</v>
      </c>
      <c r="Y50" s="18" t="s">
        <v>412</v>
      </c>
      <c r="Z50" s="18" t="s">
        <v>791</v>
      </c>
    </row>
    <row r="51" spans="1:26">
      <c r="A51" s="18" t="s">
        <v>669</v>
      </c>
      <c r="B51" s="18" t="s">
        <v>407</v>
      </c>
      <c r="C51" s="18" t="s">
        <v>417</v>
      </c>
      <c r="D51" s="18" t="s">
        <v>409</v>
      </c>
      <c r="E51" s="3">
        <v>312</v>
      </c>
      <c r="F51" s="3">
        <v>0</v>
      </c>
      <c r="G51" s="3">
        <v>239</v>
      </c>
      <c r="H51" s="3">
        <v>69</v>
      </c>
      <c r="I51" s="3">
        <v>4</v>
      </c>
      <c r="J51" s="3">
        <v>68</v>
      </c>
      <c r="K51" s="3">
        <v>128</v>
      </c>
      <c r="L51" s="3">
        <v>61</v>
      </c>
      <c r="M51" s="19">
        <f t="shared" si="11"/>
        <v>0</v>
      </c>
      <c r="N51" s="20">
        <f t="shared" si="12"/>
        <v>0.76602564102564108</v>
      </c>
      <c r="O51" s="20">
        <f t="shared" si="13"/>
        <v>0.22115384615384615</v>
      </c>
      <c r="P51" s="20">
        <f t="shared" si="14"/>
        <v>1.282051282051282E-2</v>
      </c>
      <c r="Q51" s="20">
        <f t="shared" si="15"/>
        <v>0.21794871794871795</v>
      </c>
      <c r="R51" s="20">
        <f t="shared" si="16"/>
        <v>0.41025641025641024</v>
      </c>
      <c r="S51" s="20">
        <f t="shared" si="17"/>
        <v>0.19551282051282051</v>
      </c>
      <c r="T51" s="18" t="s">
        <v>29</v>
      </c>
      <c r="U51" s="18" t="s">
        <v>29</v>
      </c>
      <c r="V51" s="18" t="s">
        <v>664</v>
      </c>
      <c r="W51" s="18" t="s">
        <v>410</v>
      </c>
      <c r="X51" s="18" t="s">
        <v>418</v>
      </c>
      <c r="Y51" s="18" t="s">
        <v>412</v>
      </c>
      <c r="Z51" s="18" t="s">
        <v>791</v>
      </c>
    </row>
    <row r="52" spans="1:26">
      <c r="A52" s="18" t="s">
        <v>669</v>
      </c>
      <c r="B52" s="18" t="s">
        <v>407</v>
      </c>
      <c r="C52" s="18" t="s">
        <v>419</v>
      </c>
      <c r="D52" s="18" t="s">
        <v>409</v>
      </c>
      <c r="E52" s="3">
        <v>66</v>
      </c>
      <c r="F52" s="3">
        <v>0</v>
      </c>
      <c r="G52" s="3">
        <v>55</v>
      </c>
      <c r="H52" s="3">
        <v>6</v>
      </c>
      <c r="I52" s="3">
        <v>5</v>
      </c>
      <c r="J52" s="3">
        <v>9</v>
      </c>
      <c r="K52" s="3">
        <v>13</v>
      </c>
      <c r="L52" s="3">
        <v>36</v>
      </c>
      <c r="M52" s="19">
        <f t="shared" si="11"/>
        <v>0</v>
      </c>
      <c r="N52" s="20">
        <f t="shared" si="12"/>
        <v>0.83333333333333337</v>
      </c>
      <c r="O52" s="20">
        <f t="shared" si="13"/>
        <v>9.0909090909090912E-2</v>
      </c>
      <c r="P52" s="20">
        <f t="shared" si="14"/>
        <v>7.575757575757576E-2</v>
      </c>
      <c r="Q52" s="20">
        <f t="shared" si="15"/>
        <v>0.13636363636363635</v>
      </c>
      <c r="R52" s="20">
        <f t="shared" si="16"/>
        <v>0.19696969696969696</v>
      </c>
      <c r="S52" s="20">
        <f t="shared" si="17"/>
        <v>0.54545454545454541</v>
      </c>
      <c r="T52" s="18" t="s">
        <v>29</v>
      </c>
      <c r="U52" s="18" t="s">
        <v>29</v>
      </c>
      <c r="V52" s="18" t="s">
        <v>252</v>
      </c>
      <c r="W52" s="18" t="s">
        <v>410</v>
      </c>
      <c r="X52" s="18" t="s">
        <v>421</v>
      </c>
      <c r="Y52" s="18" t="s">
        <v>412</v>
      </c>
      <c r="Z52" s="18" t="s">
        <v>791</v>
      </c>
    </row>
    <row r="53" spans="1:26">
      <c r="A53" s="18" t="s">
        <v>669</v>
      </c>
      <c r="B53" s="18" t="s">
        <v>407</v>
      </c>
      <c r="C53" s="18" t="s">
        <v>195</v>
      </c>
      <c r="D53" s="18" t="s">
        <v>409</v>
      </c>
      <c r="E53" s="3">
        <v>61</v>
      </c>
      <c r="F53" s="3">
        <v>0</v>
      </c>
      <c r="G53" s="3">
        <v>46</v>
      </c>
      <c r="H53" s="3">
        <v>11</v>
      </c>
      <c r="I53" s="3">
        <v>4</v>
      </c>
      <c r="J53" s="3">
        <v>14</v>
      </c>
      <c r="K53" s="3">
        <v>27</v>
      </c>
      <c r="L53" s="3">
        <v>11</v>
      </c>
      <c r="M53" s="19">
        <f t="shared" si="11"/>
        <v>0</v>
      </c>
      <c r="N53" s="20">
        <f t="shared" si="12"/>
        <v>0.75409836065573765</v>
      </c>
      <c r="O53" s="20">
        <f t="shared" si="13"/>
        <v>0.18032786885245902</v>
      </c>
      <c r="P53" s="20">
        <f t="shared" si="14"/>
        <v>6.5573770491803282E-2</v>
      </c>
      <c r="Q53" s="20">
        <f t="shared" si="15"/>
        <v>0.22950819672131148</v>
      </c>
      <c r="R53" s="20">
        <f t="shared" si="16"/>
        <v>0.44262295081967212</v>
      </c>
      <c r="S53" s="20">
        <f t="shared" si="17"/>
        <v>0.18032786885245902</v>
      </c>
      <c r="T53" s="18" t="s">
        <v>29</v>
      </c>
      <c r="U53" s="18" t="s">
        <v>29</v>
      </c>
      <c r="V53" s="18" t="s">
        <v>670</v>
      </c>
      <c r="W53" s="18" t="s">
        <v>410</v>
      </c>
      <c r="X53" s="18" t="s">
        <v>422</v>
      </c>
      <c r="Y53" s="18" t="s">
        <v>412</v>
      </c>
      <c r="Z53" s="18" t="s">
        <v>791</v>
      </c>
    </row>
    <row r="54" spans="1:26">
      <c r="A54" s="18" t="s">
        <v>669</v>
      </c>
      <c r="B54" s="18" t="s">
        <v>407</v>
      </c>
      <c r="C54" s="18" t="s">
        <v>429</v>
      </c>
      <c r="D54" s="18" t="s">
        <v>409</v>
      </c>
      <c r="E54" s="3">
        <v>185</v>
      </c>
      <c r="F54" s="3">
        <v>0</v>
      </c>
      <c r="G54" s="3">
        <v>149</v>
      </c>
      <c r="H54" s="3">
        <v>34</v>
      </c>
      <c r="I54" s="3">
        <v>2</v>
      </c>
      <c r="J54" s="3">
        <v>30</v>
      </c>
      <c r="K54" s="3">
        <v>64</v>
      </c>
      <c r="L54" s="3">
        <v>59</v>
      </c>
      <c r="M54" s="19">
        <f t="shared" si="11"/>
        <v>0</v>
      </c>
      <c r="N54" s="20">
        <f t="shared" si="12"/>
        <v>0.80540540540540539</v>
      </c>
      <c r="O54" s="20">
        <f t="shared" si="13"/>
        <v>0.18378378378378379</v>
      </c>
      <c r="P54" s="20">
        <f t="shared" si="14"/>
        <v>1.0810810810810811E-2</v>
      </c>
      <c r="Q54" s="20">
        <f t="shared" si="15"/>
        <v>0.16216216216216217</v>
      </c>
      <c r="R54" s="20">
        <f t="shared" si="16"/>
        <v>0.34594594594594597</v>
      </c>
      <c r="S54" s="20">
        <f t="shared" si="17"/>
        <v>0.31891891891891894</v>
      </c>
      <c r="T54" s="18" t="s">
        <v>29</v>
      </c>
      <c r="U54" s="18" t="s">
        <v>29</v>
      </c>
      <c r="V54" s="18" t="s">
        <v>698</v>
      </c>
      <c r="W54" s="18" t="s">
        <v>410</v>
      </c>
      <c r="X54" s="18" t="s">
        <v>431</v>
      </c>
      <c r="Y54" s="18" t="s">
        <v>412</v>
      </c>
      <c r="Z54" s="18" t="s">
        <v>791</v>
      </c>
    </row>
    <row r="55" spans="1:26">
      <c r="A55" s="18" t="s">
        <v>669</v>
      </c>
      <c r="B55" s="18" t="s">
        <v>407</v>
      </c>
      <c r="C55" s="18" t="s">
        <v>432</v>
      </c>
      <c r="D55" s="18" t="s">
        <v>409</v>
      </c>
      <c r="E55" s="3">
        <v>29</v>
      </c>
      <c r="F55" s="3">
        <v>0</v>
      </c>
      <c r="G55" s="3">
        <v>25</v>
      </c>
      <c r="H55" s="3">
        <v>2</v>
      </c>
      <c r="I55" s="3">
        <v>2</v>
      </c>
      <c r="J55" s="3">
        <v>4</v>
      </c>
      <c r="K55" s="3">
        <v>9</v>
      </c>
      <c r="L55" s="3">
        <v>3</v>
      </c>
      <c r="M55" s="19">
        <f t="shared" si="11"/>
        <v>0</v>
      </c>
      <c r="N55" s="20">
        <f t="shared" si="12"/>
        <v>0.86206896551724133</v>
      </c>
      <c r="O55" s="20">
        <f t="shared" si="13"/>
        <v>6.8965517241379309E-2</v>
      </c>
      <c r="P55" s="20">
        <f t="shared" si="14"/>
        <v>6.8965517241379309E-2</v>
      </c>
      <c r="Q55" s="20">
        <f t="shared" si="15"/>
        <v>0.13793103448275862</v>
      </c>
      <c r="R55" s="20">
        <f t="shared" si="16"/>
        <v>0.31034482758620691</v>
      </c>
      <c r="S55" s="20">
        <f t="shared" si="17"/>
        <v>0.10344827586206896</v>
      </c>
      <c r="T55" s="18" t="s">
        <v>29</v>
      </c>
      <c r="U55" s="18" t="s">
        <v>29</v>
      </c>
      <c r="V55" s="18" t="s">
        <v>343</v>
      </c>
      <c r="W55" s="18" t="s">
        <v>410</v>
      </c>
      <c r="X55" s="18" t="s">
        <v>433</v>
      </c>
      <c r="Y55" s="18" t="s">
        <v>412</v>
      </c>
      <c r="Z55" s="18" t="s">
        <v>791</v>
      </c>
    </row>
    <row r="56" spans="1:26">
      <c r="A56" s="18" t="s">
        <v>669</v>
      </c>
      <c r="B56" s="18" t="s">
        <v>407</v>
      </c>
      <c r="C56" s="18" t="s">
        <v>434</v>
      </c>
      <c r="D56" s="18" t="s">
        <v>409</v>
      </c>
      <c r="E56" s="3">
        <v>57</v>
      </c>
      <c r="F56" s="3">
        <v>0</v>
      </c>
      <c r="G56" s="3">
        <v>47</v>
      </c>
      <c r="H56" s="3">
        <v>10</v>
      </c>
      <c r="I56" s="3">
        <v>0</v>
      </c>
      <c r="J56" s="3">
        <v>8</v>
      </c>
      <c r="K56" s="3">
        <v>13</v>
      </c>
      <c r="L56" s="3">
        <v>22</v>
      </c>
      <c r="M56" s="19">
        <f t="shared" si="11"/>
        <v>0</v>
      </c>
      <c r="N56" s="20">
        <f t="shared" si="12"/>
        <v>0.82456140350877194</v>
      </c>
      <c r="O56" s="20">
        <f t="shared" si="13"/>
        <v>0.17543859649122806</v>
      </c>
      <c r="P56" s="20">
        <f t="shared" si="14"/>
        <v>0</v>
      </c>
      <c r="Q56" s="20">
        <f t="shared" si="15"/>
        <v>0.14035087719298245</v>
      </c>
      <c r="R56" s="20">
        <f t="shared" si="16"/>
        <v>0.22807017543859648</v>
      </c>
      <c r="S56" s="20">
        <f t="shared" si="17"/>
        <v>0.38596491228070173</v>
      </c>
      <c r="T56" s="18" t="s">
        <v>29</v>
      </c>
      <c r="U56" s="18" t="s">
        <v>29</v>
      </c>
      <c r="V56" s="18" t="s">
        <v>29</v>
      </c>
      <c r="W56" s="18" t="s">
        <v>410</v>
      </c>
      <c r="X56" s="18" t="s">
        <v>435</v>
      </c>
      <c r="Y56" s="18" t="s">
        <v>412</v>
      </c>
      <c r="Z56" s="18" t="s">
        <v>791</v>
      </c>
    </row>
    <row r="57" spans="1:26">
      <c r="A57" s="18" t="s">
        <v>669</v>
      </c>
      <c r="B57" s="18" t="s">
        <v>407</v>
      </c>
      <c r="C57" s="18" t="s">
        <v>436</v>
      </c>
      <c r="D57" s="18" t="s">
        <v>409</v>
      </c>
      <c r="E57" s="3">
        <v>33</v>
      </c>
      <c r="F57" s="3">
        <v>0</v>
      </c>
      <c r="G57" s="3">
        <v>27</v>
      </c>
      <c r="H57" s="3">
        <v>6</v>
      </c>
      <c r="I57" s="3">
        <v>0</v>
      </c>
      <c r="J57" s="3">
        <v>5</v>
      </c>
      <c r="K57" s="3">
        <v>10</v>
      </c>
      <c r="L57" s="3">
        <v>13</v>
      </c>
      <c r="M57" s="19">
        <f t="shared" si="11"/>
        <v>0</v>
      </c>
      <c r="N57" s="20">
        <f t="shared" si="12"/>
        <v>0.81818181818181823</v>
      </c>
      <c r="O57" s="20">
        <f t="shared" si="13"/>
        <v>0.18181818181818182</v>
      </c>
      <c r="P57" s="20">
        <f t="shared" si="14"/>
        <v>0</v>
      </c>
      <c r="Q57" s="20">
        <f t="shared" si="15"/>
        <v>0.15151515151515152</v>
      </c>
      <c r="R57" s="20">
        <f t="shared" si="16"/>
        <v>0.30303030303030304</v>
      </c>
      <c r="S57" s="20">
        <f t="shared" si="17"/>
        <v>0.39393939393939392</v>
      </c>
      <c r="T57" s="18" t="s">
        <v>29</v>
      </c>
      <c r="U57" s="18" t="s">
        <v>29</v>
      </c>
      <c r="V57" s="18" t="s">
        <v>29</v>
      </c>
      <c r="W57" s="18" t="s">
        <v>410</v>
      </c>
      <c r="X57" s="18" t="s">
        <v>437</v>
      </c>
      <c r="Y57" s="18" t="s">
        <v>412</v>
      </c>
      <c r="Z57" s="18" t="s">
        <v>791</v>
      </c>
    </row>
    <row r="58" spans="1:26">
      <c r="A58" s="18" t="s">
        <v>669</v>
      </c>
      <c r="B58" s="18" t="s">
        <v>407</v>
      </c>
      <c r="C58" s="18" t="s">
        <v>438</v>
      </c>
      <c r="D58" s="18" t="s">
        <v>409</v>
      </c>
      <c r="E58" s="3">
        <v>11</v>
      </c>
      <c r="F58" s="3">
        <v>0</v>
      </c>
      <c r="G58" s="3">
        <v>9</v>
      </c>
      <c r="H58" s="3">
        <v>2</v>
      </c>
      <c r="I58" s="3">
        <v>0</v>
      </c>
      <c r="J58" s="3">
        <v>2</v>
      </c>
      <c r="K58" s="3">
        <v>2</v>
      </c>
      <c r="L58" s="3">
        <v>3</v>
      </c>
      <c r="M58" s="19">
        <f t="shared" si="11"/>
        <v>0</v>
      </c>
      <c r="N58" s="20">
        <f t="shared" si="12"/>
        <v>0.81818181818181823</v>
      </c>
      <c r="O58" s="20">
        <f t="shared" si="13"/>
        <v>0.18181818181818182</v>
      </c>
      <c r="P58" s="20">
        <f t="shared" si="14"/>
        <v>0</v>
      </c>
      <c r="Q58" s="20">
        <f t="shared" si="15"/>
        <v>0.18181818181818182</v>
      </c>
      <c r="R58" s="20">
        <f t="shared" si="16"/>
        <v>0.18181818181818182</v>
      </c>
      <c r="S58" s="20">
        <f t="shared" si="17"/>
        <v>0.27272727272727271</v>
      </c>
      <c r="T58" s="18" t="s">
        <v>29</v>
      </c>
      <c r="U58" s="18" t="s">
        <v>29</v>
      </c>
      <c r="V58" s="18" t="s">
        <v>29</v>
      </c>
      <c r="W58" s="18" t="s">
        <v>410</v>
      </c>
      <c r="X58" s="18" t="s">
        <v>439</v>
      </c>
      <c r="Y58" s="18" t="s">
        <v>412</v>
      </c>
      <c r="Z58" s="18" t="s">
        <v>791</v>
      </c>
    </row>
    <row r="59" spans="1:26">
      <c r="A59" s="17" t="s">
        <v>793</v>
      </c>
      <c r="B59" s="18"/>
      <c r="C59" s="18"/>
      <c r="D59" s="18"/>
      <c r="E59" s="3">
        <f t="shared" ref="E59:L59" si="18">SUM(E47:E58)</f>
        <v>1885</v>
      </c>
      <c r="F59" s="3">
        <f t="shared" si="18"/>
        <v>1</v>
      </c>
      <c r="G59" s="3">
        <f t="shared" si="18"/>
        <v>1441</v>
      </c>
      <c r="H59" s="3">
        <f t="shared" si="18"/>
        <v>298</v>
      </c>
      <c r="I59" s="3">
        <f t="shared" si="18"/>
        <v>145</v>
      </c>
      <c r="J59" s="3">
        <f t="shared" si="18"/>
        <v>378</v>
      </c>
      <c r="K59" s="3">
        <f t="shared" si="18"/>
        <v>631</v>
      </c>
      <c r="L59" s="3">
        <f t="shared" si="18"/>
        <v>535</v>
      </c>
      <c r="M59" s="19">
        <f>F59/E59</f>
        <v>5.305039787798408E-4</v>
      </c>
      <c r="N59" s="20">
        <f>G59/E59</f>
        <v>0.76445623342175062</v>
      </c>
      <c r="O59" s="20">
        <f>H59/E59</f>
        <v>0.15809018567639258</v>
      </c>
      <c r="P59" s="20">
        <f>I59/E59</f>
        <v>7.6923076923076927E-2</v>
      </c>
      <c r="Q59" s="20">
        <f>J59/E59</f>
        <v>0.20053050397877983</v>
      </c>
      <c r="R59" s="20">
        <f>K59/E59</f>
        <v>0.33474801061007958</v>
      </c>
      <c r="S59" s="20">
        <f>L59/E59</f>
        <v>0.28381962864721483</v>
      </c>
      <c r="T59" s="18"/>
      <c r="U59" s="18"/>
      <c r="V59" s="18"/>
      <c r="W59" s="18" t="s">
        <v>746</v>
      </c>
      <c r="Y59" s="18" t="s">
        <v>747</v>
      </c>
      <c r="Z59" s="18"/>
    </row>
    <row r="60" spans="1:26" s="13" customFormat="1" ht="5.2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>
      <c r="A61" s="2" t="s">
        <v>25</v>
      </c>
      <c r="B61" s="2" t="s">
        <v>407</v>
      </c>
      <c r="C61" s="2" t="s">
        <v>408</v>
      </c>
      <c r="D61" s="2" t="s">
        <v>409</v>
      </c>
      <c r="E61" s="3">
        <v>530</v>
      </c>
      <c r="F61" s="3">
        <v>0</v>
      </c>
      <c r="G61" s="3">
        <v>432</v>
      </c>
      <c r="H61" s="3">
        <v>85</v>
      </c>
      <c r="I61" s="3">
        <v>13</v>
      </c>
      <c r="J61" s="3">
        <v>84</v>
      </c>
      <c r="K61" s="3">
        <v>214</v>
      </c>
      <c r="L61" s="3">
        <v>121</v>
      </c>
      <c r="M61" s="6">
        <v>0</v>
      </c>
      <c r="N61" s="6">
        <v>0.81509433962264155</v>
      </c>
      <c r="O61" s="6">
        <v>0.16037735849056603</v>
      </c>
      <c r="P61" s="6">
        <v>2.4528301886792454E-2</v>
      </c>
      <c r="Q61" s="6">
        <v>0.15849056603773584</v>
      </c>
      <c r="R61" s="6">
        <v>0.4037735849056604</v>
      </c>
      <c r="S61" s="6">
        <v>0.22830188679245284</v>
      </c>
      <c r="T61" s="2" t="s">
        <v>410</v>
      </c>
      <c r="U61" s="2" t="s">
        <v>411</v>
      </c>
      <c r="V61" s="2" t="s">
        <v>412</v>
      </c>
      <c r="W61" s="2" t="s">
        <v>35</v>
      </c>
    </row>
    <row r="62" spans="1:26">
      <c r="A62" s="2" t="s">
        <v>25</v>
      </c>
      <c r="B62" s="2" t="s">
        <v>407</v>
      </c>
      <c r="C62" s="2" t="s">
        <v>413</v>
      </c>
      <c r="D62" s="2" t="s">
        <v>409</v>
      </c>
      <c r="E62" s="3">
        <v>216</v>
      </c>
      <c r="F62" s="3">
        <v>0</v>
      </c>
      <c r="G62" s="3">
        <v>180</v>
      </c>
      <c r="H62" s="3">
        <v>32</v>
      </c>
      <c r="I62" s="3">
        <v>4</v>
      </c>
      <c r="J62" s="3">
        <v>29</v>
      </c>
      <c r="K62" s="3">
        <v>91</v>
      </c>
      <c r="L62" s="3">
        <v>48</v>
      </c>
      <c r="M62" s="6">
        <v>0</v>
      </c>
      <c r="N62" s="6">
        <v>0.83333333333333337</v>
      </c>
      <c r="O62" s="6">
        <v>0.14814814814814814</v>
      </c>
      <c r="P62" s="6">
        <v>1.8518518518518517E-2</v>
      </c>
      <c r="Q62" s="6">
        <v>0.13425925925925927</v>
      </c>
      <c r="R62" s="6">
        <v>0.42129629629629628</v>
      </c>
      <c r="S62" s="6">
        <v>0.22222222222222221</v>
      </c>
      <c r="T62" s="2" t="s">
        <v>410</v>
      </c>
      <c r="U62" s="2" t="s">
        <v>415</v>
      </c>
      <c r="V62" s="2" t="s">
        <v>412</v>
      </c>
      <c r="W62" s="2" t="s">
        <v>35</v>
      </c>
    </row>
    <row r="63" spans="1:26">
      <c r="A63" s="2" t="s">
        <v>25</v>
      </c>
      <c r="B63" s="2" t="s">
        <v>407</v>
      </c>
      <c r="C63" s="2" t="s">
        <v>63</v>
      </c>
      <c r="D63" s="2" t="s">
        <v>409</v>
      </c>
      <c r="E63" s="3">
        <v>469</v>
      </c>
      <c r="F63" s="3">
        <v>0</v>
      </c>
      <c r="G63" s="3">
        <v>337</v>
      </c>
      <c r="H63" s="3">
        <v>40</v>
      </c>
      <c r="I63" s="3">
        <v>92</v>
      </c>
      <c r="J63" s="3">
        <v>105</v>
      </c>
      <c r="K63" s="3">
        <v>112</v>
      </c>
      <c r="L63" s="3">
        <v>178</v>
      </c>
      <c r="M63" s="6">
        <v>0</v>
      </c>
      <c r="N63" s="6">
        <v>0.71855010660980811</v>
      </c>
      <c r="O63" s="6">
        <v>8.5287846481876331E-2</v>
      </c>
      <c r="P63" s="6">
        <v>0.19616204690831557</v>
      </c>
      <c r="Q63" s="6">
        <v>0.22388059701492538</v>
      </c>
      <c r="R63" s="6">
        <v>0.23880597014925373</v>
      </c>
      <c r="S63" s="6">
        <v>0.3795309168443497</v>
      </c>
      <c r="T63" s="2" t="s">
        <v>410</v>
      </c>
      <c r="U63" s="2" t="s">
        <v>416</v>
      </c>
      <c r="V63" s="2" t="s">
        <v>412</v>
      </c>
      <c r="W63" s="2" t="s">
        <v>35</v>
      </c>
    </row>
    <row r="64" spans="1:26">
      <c r="A64" s="2" t="s">
        <v>25</v>
      </c>
      <c r="B64" s="2" t="s">
        <v>407</v>
      </c>
      <c r="C64" s="2" t="s">
        <v>417</v>
      </c>
      <c r="D64" s="2" t="s">
        <v>409</v>
      </c>
      <c r="E64" s="3">
        <v>336</v>
      </c>
      <c r="F64" s="3">
        <v>0</v>
      </c>
      <c r="G64" s="3">
        <v>273</v>
      </c>
      <c r="H64" s="3">
        <v>58</v>
      </c>
      <c r="I64" s="3">
        <v>5</v>
      </c>
      <c r="J64" s="3">
        <v>57</v>
      </c>
      <c r="K64" s="3">
        <v>154</v>
      </c>
      <c r="L64" s="3">
        <v>62</v>
      </c>
      <c r="M64" s="6">
        <v>0</v>
      </c>
      <c r="N64" s="6">
        <v>0.8125</v>
      </c>
      <c r="O64" s="6">
        <v>0.17261904761904762</v>
      </c>
      <c r="P64" s="6">
        <v>1.488095238095238E-2</v>
      </c>
      <c r="Q64" s="6">
        <v>0.16964285714285715</v>
      </c>
      <c r="R64" s="6">
        <v>0.45833333333333331</v>
      </c>
      <c r="S64" s="6">
        <v>0.18452380952380953</v>
      </c>
      <c r="T64" s="2" t="s">
        <v>410</v>
      </c>
      <c r="U64" s="2" t="s">
        <v>418</v>
      </c>
      <c r="V64" s="2" t="s">
        <v>412</v>
      </c>
      <c r="W64" s="2" t="s">
        <v>35</v>
      </c>
    </row>
    <row r="65" spans="1:29">
      <c r="A65" s="2" t="s">
        <v>25</v>
      </c>
      <c r="B65" s="2" t="s">
        <v>407</v>
      </c>
      <c r="C65" s="2" t="s">
        <v>419</v>
      </c>
      <c r="D65" s="2" t="s">
        <v>409</v>
      </c>
      <c r="E65" s="3">
        <v>86</v>
      </c>
      <c r="F65" s="3">
        <v>0</v>
      </c>
      <c r="G65" s="3">
        <v>75</v>
      </c>
      <c r="H65" s="3">
        <v>8</v>
      </c>
      <c r="I65" s="3">
        <v>3</v>
      </c>
      <c r="J65" s="3">
        <v>8</v>
      </c>
      <c r="K65" s="3">
        <v>17</v>
      </c>
      <c r="L65" s="3">
        <v>47</v>
      </c>
      <c r="M65" s="6">
        <v>0</v>
      </c>
      <c r="N65" s="6">
        <v>0.87209302325581395</v>
      </c>
      <c r="O65" s="6">
        <v>9.3023255813953487E-2</v>
      </c>
      <c r="P65" s="6">
        <v>3.4883720930232558E-2</v>
      </c>
      <c r="Q65" s="6">
        <v>9.3023255813953487E-2</v>
      </c>
      <c r="R65" s="6">
        <v>0.19767441860465115</v>
      </c>
      <c r="S65" s="6">
        <v>0.54651162790697672</v>
      </c>
      <c r="T65" s="2" t="s">
        <v>410</v>
      </c>
      <c r="U65" s="2" t="s">
        <v>421</v>
      </c>
      <c r="V65" s="2" t="s">
        <v>412</v>
      </c>
      <c r="W65" s="2" t="s">
        <v>35</v>
      </c>
    </row>
    <row r="66" spans="1:29">
      <c r="A66" s="2" t="s">
        <v>25</v>
      </c>
      <c r="B66" s="2" t="s">
        <v>407</v>
      </c>
      <c r="C66" s="2" t="s">
        <v>195</v>
      </c>
      <c r="D66" s="2" t="s">
        <v>409</v>
      </c>
      <c r="E66" s="3">
        <v>80</v>
      </c>
      <c r="F66" s="3">
        <v>0</v>
      </c>
      <c r="G66" s="3">
        <v>68</v>
      </c>
      <c r="H66" s="3">
        <v>11</v>
      </c>
      <c r="I66" s="3">
        <v>1</v>
      </c>
      <c r="J66" s="3">
        <v>10</v>
      </c>
      <c r="K66" s="3">
        <v>31</v>
      </c>
      <c r="L66" s="3">
        <v>21</v>
      </c>
      <c r="M66" s="6">
        <v>0</v>
      </c>
      <c r="N66" s="6">
        <v>0.85</v>
      </c>
      <c r="O66" s="6">
        <v>0.13750000000000001</v>
      </c>
      <c r="P66" s="6">
        <v>1.2500000000000001E-2</v>
      </c>
      <c r="Q66" s="6">
        <v>0.125</v>
      </c>
      <c r="R66" s="6">
        <v>0.38750000000000001</v>
      </c>
      <c r="S66" s="6">
        <v>0.26250000000000001</v>
      </c>
      <c r="T66" s="2" t="s">
        <v>410</v>
      </c>
      <c r="U66" s="2" t="s">
        <v>422</v>
      </c>
      <c r="V66" s="2" t="s">
        <v>412</v>
      </c>
      <c r="W66" s="2" t="s">
        <v>35</v>
      </c>
    </row>
    <row r="67" spans="1:29">
      <c r="A67" s="2" t="s">
        <v>25</v>
      </c>
      <c r="B67" s="2" t="s">
        <v>407</v>
      </c>
      <c r="C67" s="2" t="s">
        <v>429</v>
      </c>
      <c r="D67" s="2" t="s">
        <v>409</v>
      </c>
      <c r="E67" s="3">
        <v>114</v>
      </c>
      <c r="F67" s="3">
        <v>0</v>
      </c>
      <c r="G67" s="3">
        <v>89</v>
      </c>
      <c r="H67" s="3">
        <v>22</v>
      </c>
      <c r="I67" s="3">
        <v>3</v>
      </c>
      <c r="J67" s="3">
        <v>18</v>
      </c>
      <c r="K67" s="3">
        <v>37</v>
      </c>
      <c r="L67" s="3">
        <v>36</v>
      </c>
      <c r="M67" s="6">
        <v>0</v>
      </c>
      <c r="N67" s="6">
        <v>0.7807017543859649</v>
      </c>
      <c r="O67" s="6">
        <v>0.19298245614035087</v>
      </c>
      <c r="P67" s="6">
        <v>2.6315789473684209E-2</v>
      </c>
      <c r="Q67" s="6">
        <v>0.15789473684210525</v>
      </c>
      <c r="R67" s="6">
        <v>0.32456140350877194</v>
      </c>
      <c r="S67" s="6">
        <v>0.31578947368421051</v>
      </c>
      <c r="T67" s="2" t="s">
        <v>410</v>
      </c>
      <c r="U67" s="2" t="s">
        <v>431</v>
      </c>
      <c r="V67" s="2" t="s">
        <v>412</v>
      </c>
      <c r="W67" s="2" t="s">
        <v>35</v>
      </c>
    </row>
    <row r="68" spans="1:29">
      <c r="A68" s="2" t="s">
        <v>25</v>
      </c>
      <c r="B68" s="2" t="s">
        <v>407</v>
      </c>
      <c r="C68" s="2" t="s">
        <v>432</v>
      </c>
      <c r="D68" s="2" t="s">
        <v>409</v>
      </c>
      <c r="E68" s="3">
        <v>41</v>
      </c>
      <c r="F68" s="3">
        <v>0</v>
      </c>
      <c r="G68" s="3">
        <v>30</v>
      </c>
      <c r="H68" s="3">
        <v>9</v>
      </c>
      <c r="I68" s="3">
        <v>2</v>
      </c>
      <c r="J68" s="3">
        <v>7</v>
      </c>
      <c r="K68" s="3">
        <v>12</v>
      </c>
      <c r="L68" s="3">
        <v>11</v>
      </c>
      <c r="M68" s="6">
        <v>0</v>
      </c>
      <c r="N68" s="6">
        <v>0.73170731707317072</v>
      </c>
      <c r="O68" s="6">
        <v>0.21951219512195122</v>
      </c>
      <c r="P68" s="6">
        <v>4.878048780487805E-2</v>
      </c>
      <c r="Q68" s="6">
        <v>0.17073170731707318</v>
      </c>
      <c r="R68" s="6">
        <v>0.29268292682926828</v>
      </c>
      <c r="S68" s="6">
        <v>0.26829268292682928</v>
      </c>
      <c r="T68" s="2" t="s">
        <v>410</v>
      </c>
      <c r="U68" s="2" t="s">
        <v>433</v>
      </c>
      <c r="V68" s="2" t="s">
        <v>412</v>
      </c>
      <c r="W68" s="2" t="s">
        <v>35</v>
      </c>
    </row>
    <row r="69" spans="1:29">
      <c r="A69" s="2" t="s">
        <v>25</v>
      </c>
      <c r="B69" s="2" t="s">
        <v>407</v>
      </c>
      <c r="C69" s="2" t="s">
        <v>434</v>
      </c>
      <c r="D69" s="2" t="s">
        <v>409</v>
      </c>
      <c r="E69" s="3">
        <v>31</v>
      </c>
      <c r="F69" s="3">
        <v>1</v>
      </c>
      <c r="G69" s="3">
        <v>29</v>
      </c>
      <c r="H69" s="3">
        <v>1</v>
      </c>
      <c r="I69" s="3">
        <v>0</v>
      </c>
      <c r="J69" s="3">
        <v>1</v>
      </c>
      <c r="K69" s="3">
        <v>9</v>
      </c>
      <c r="L69" s="3">
        <v>11</v>
      </c>
      <c r="M69" s="6">
        <v>3.2258064516129031E-2</v>
      </c>
      <c r="N69" s="6">
        <v>0.93548387096774188</v>
      </c>
      <c r="O69" s="6">
        <v>3.2258064516129031E-2</v>
      </c>
      <c r="P69" s="6">
        <v>0</v>
      </c>
      <c r="Q69" s="6">
        <v>3.2258064516129031E-2</v>
      </c>
      <c r="R69" s="6">
        <v>0.29032258064516131</v>
      </c>
      <c r="S69" s="6">
        <v>0.35483870967741937</v>
      </c>
      <c r="T69" s="2" t="s">
        <v>410</v>
      </c>
      <c r="U69" s="2" t="s">
        <v>435</v>
      </c>
      <c r="V69" s="2" t="s">
        <v>412</v>
      </c>
      <c r="W69" s="2" t="s">
        <v>35</v>
      </c>
    </row>
    <row r="70" spans="1:29">
      <c r="A70" s="2" t="s">
        <v>25</v>
      </c>
      <c r="B70" s="2" t="s">
        <v>407</v>
      </c>
      <c r="C70" s="2" t="s">
        <v>436</v>
      </c>
      <c r="D70" s="2" t="s">
        <v>409</v>
      </c>
      <c r="E70" s="3">
        <v>32</v>
      </c>
      <c r="F70" s="3">
        <v>0</v>
      </c>
      <c r="G70" s="3">
        <v>28</v>
      </c>
      <c r="H70" s="3">
        <v>3</v>
      </c>
      <c r="I70" s="3">
        <v>1</v>
      </c>
      <c r="J70" s="3">
        <v>4</v>
      </c>
      <c r="K70" s="3">
        <v>7</v>
      </c>
      <c r="L70" s="3">
        <v>11</v>
      </c>
      <c r="M70" s="6">
        <v>0</v>
      </c>
      <c r="N70" s="6">
        <v>0.875</v>
      </c>
      <c r="O70" s="6">
        <v>9.375E-2</v>
      </c>
      <c r="P70" s="6">
        <v>3.125E-2</v>
      </c>
      <c r="Q70" s="6">
        <v>0.125</v>
      </c>
      <c r="R70" s="6">
        <v>0.21875</v>
      </c>
      <c r="S70" s="6">
        <v>0.34375</v>
      </c>
      <c r="T70" s="2" t="s">
        <v>410</v>
      </c>
      <c r="U70" s="2" t="s">
        <v>437</v>
      </c>
      <c r="V70" s="2" t="s">
        <v>412</v>
      </c>
      <c r="W70" s="2" t="s">
        <v>35</v>
      </c>
    </row>
    <row r="71" spans="1:29">
      <c r="A71" s="2" t="s">
        <v>25</v>
      </c>
      <c r="B71" s="2" t="s">
        <v>407</v>
      </c>
      <c r="C71" s="2" t="s">
        <v>438</v>
      </c>
      <c r="D71" s="2" t="s">
        <v>409</v>
      </c>
      <c r="E71" s="3">
        <v>15</v>
      </c>
      <c r="F71" s="3">
        <v>0</v>
      </c>
      <c r="G71" s="3">
        <v>14</v>
      </c>
      <c r="H71" s="3">
        <v>1</v>
      </c>
      <c r="I71" s="3">
        <v>0</v>
      </c>
      <c r="J71" s="3">
        <v>0</v>
      </c>
      <c r="K71" s="3">
        <v>5</v>
      </c>
      <c r="L71" s="3">
        <v>7</v>
      </c>
      <c r="M71" s="6">
        <v>0</v>
      </c>
      <c r="N71" s="6">
        <v>0.93333333333333335</v>
      </c>
      <c r="O71" s="6">
        <v>6.6666666666666666E-2</v>
      </c>
      <c r="P71" s="6">
        <v>0</v>
      </c>
      <c r="Q71" s="6">
        <v>0</v>
      </c>
      <c r="R71" s="6">
        <v>0.33333333333333331</v>
      </c>
      <c r="S71" s="6">
        <v>0.46666666666666667</v>
      </c>
      <c r="T71" s="2" t="s">
        <v>410</v>
      </c>
      <c r="U71" s="2" t="s">
        <v>439</v>
      </c>
      <c r="V71" s="2" t="s">
        <v>412</v>
      </c>
      <c r="W71" s="2" t="s">
        <v>35</v>
      </c>
    </row>
    <row r="72" spans="1:29">
      <c r="A72" s="2" t="s">
        <v>25</v>
      </c>
      <c r="B72" s="2" t="s">
        <v>407</v>
      </c>
      <c r="C72" s="2" t="s">
        <v>440</v>
      </c>
      <c r="D72" s="2" t="s">
        <v>409</v>
      </c>
      <c r="E72" s="3">
        <v>28</v>
      </c>
      <c r="F72" s="3">
        <v>0</v>
      </c>
      <c r="G72" s="3">
        <v>27</v>
      </c>
      <c r="H72" s="3">
        <v>1</v>
      </c>
      <c r="I72" s="3">
        <v>0</v>
      </c>
      <c r="J72" s="3">
        <v>1</v>
      </c>
      <c r="K72" s="3">
        <v>9</v>
      </c>
      <c r="L72" s="3">
        <v>12</v>
      </c>
      <c r="M72" s="6">
        <v>0</v>
      </c>
      <c r="N72" s="6">
        <v>0.9642857142857143</v>
      </c>
      <c r="O72" s="6">
        <v>3.5714285714285712E-2</v>
      </c>
      <c r="P72" s="6">
        <v>0</v>
      </c>
      <c r="Q72" s="6">
        <v>3.5714285714285712E-2</v>
      </c>
      <c r="R72" s="6">
        <v>0.32142857142857145</v>
      </c>
      <c r="S72" s="6">
        <v>0.42857142857142855</v>
      </c>
      <c r="T72" s="2" t="s">
        <v>410</v>
      </c>
      <c r="U72" s="2" t="s">
        <v>435</v>
      </c>
      <c r="V72" s="2" t="s">
        <v>412</v>
      </c>
      <c r="W72" s="2" t="s">
        <v>35</v>
      </c>
    </row>
    <row r="73" spans="1:29">
      <c r="A73" s="2" t="s">
        <v>25</v>
      </c>
      <c r="B73" s="2" t="s">
        <v>407</v>
      </c>
      <c r="C73" s="2" t="s">
        <v>442</v>
      </c>
      <c r="D73" s="2" t="s">
        <v>409</v>
      </c>
      <c r="E73" s="3">
        <v>53</v>
      </c>
      <c r="F73" s="3">
        <v>0</v>
      </c>
      <c r="G73" s="3">
        <v>44</v>
      </c>
      <c r="H73" s="3">
        <v>8</v>
      </c>
      <c r="I73" s="3">
        <v>1</v>
      </c>
      <c r="J73" s="3">
        <v>5</v>
      </c>
      <c r="K73" s="3">
        <v>15</v>
      </c>
      <c r="L73" s="3">
        <v>25</v>
      </c>
      <c r="M73" s="6">
        <v>0</v>
      </c>
      <c r="N73" s="6">
        <v>0.83018867924528306</v>
      </c>
      <c r="O73" s="6">
        <v>0.15094339622641509</v>
      </c>
      <c r="P73" s="6">
        <v>1.8867924528301886E-2</v>
      </c>
      <c r="Q73" s="6">
        <v>9.4339622641509441E-2</v>
      </c>
      <c r="R73" s="6">
        <v>0.28301886792452829</v>
      </c>
      <c r="S73" s="6">
        <v>0.47169811320754718</v>
      </c>
      <c r="T73" s="2" t="s">
        <v>410</v>
      </c>
      <c r="U73" s="2" t="s">
        <v>431</v>
      </c>
      <c r="V73" s="2" t="s">
        <v>412</v>
      </c>
      <c r="W73" s="2" t="s">
        <v>35</v>
      </c>
    </row>
    <row r="74" spans="1:29">
      <c r="A74" s="17" t="s">
        <v>924</v>
      </c>
      <c r="B74" s="2"/>
      <c r="C74" s="2"/>
      <c r="D74" s="2"/>
      <c r="E74" s="3">
        <f>SUM(E61:E73)</f>
        <v>2031</v>
      </c>
      <c r="F74" s="3">
        <f t="shared" ref="F74:L74" si="19">SUM(F61:F73)</f>
        <v>1</v>
      </c>
      <c r="G74" s="3">
        <f t="shared" si="19"/>
        <v>1626</v>
      </c>
      <c r="H74" s="3">
        <f t="shared" si="19"/>
        <v>279</v>
      </c>
      <c r="I74" s="3">
        <f t="shared" si="19"/>
        <v>125</v>
      </c>
      <c r="J74" s="3">
        <f t="shared" si="19"/>
        <v>329</v>
      </c>
      <c r="K74" s="3">
        <f t="shared" si="19"/>
        <v>713</v>
      </c>
      <c r="L74" s="3">
        <f t="shared" si="19"/>
        <v>590</v>
      </c>
      <c r="M74" s="19">
        <f>F74/E74</f>
        <v>4.9236829148202859E-4</v>
      </c>
      <c r="N74" s="20">
        <f>G74/E74</f>
        <v>0.80059084194977848</v>
      </c>
      <c r="O74" s="20">
        <f>H74/E74</f>
        <v>0.13737075332348597</v>
      </c>
      <c r="P74" s="20">
        <f>I74/E74</f>
        <v>6.1546036435253568E-2</v>
      </c>
      <c r="Q74" s="20">
        <f>J74/E74</f>
        <v>0.16198916789758738</v>
      </c>
      <c r="R74" s="20">
        <f>K74/E74</f>
        <v>0.35105859182668636</v>
      </c>
      <c r="S74" s="20">
        <f>L74/E74</f>
        <v>0.29049729197439683</v>
      </c>
      <c r="T74" s="2"/>
      <c r="U74" s="2"/>
      <c r="V74" s="2"/>
      <c r="W74" s="2"/>
    </row>
    <row r="75" spans="1:29" s="13" customFormat="1" ht="5.2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9" s="38" customFormat="1">
      <c r="A76" s="39" t="s">
        <v>928</v>
      </c>
      <c r="B76" s="39" t="s">
        <v>407</v>
      </c>
      <c r="C76" s="39" t="s">
        <v>408</v>
      </c>
      <c r="D76" s="39" t="s">
        <v>409</v>
      </c>
      <c r="E76" s="40">
        <v>557</v>
      </c>
      <c r="F76" s="40">
        <v>0</v>
      </c>
      <c r="G76" s="40">
        <v>461</v>
      </c>
      <c r="H76" s="40">
        <v>86</v>
      </c>
      <c r="I76" s="40">
        <v>10</v>
      </c>
      <c r="J76" s="40">
        <v>85</v>
      </c>
      <c r="K76" s="40">
        <v>221</v>
      </c>
      <c r="L76" s="40">
        <v>128</v>
      </c>
      <c r="M76" s="40">
        <v>0</v>
      </c>
      <c r="N76" s="20">
        <f t="shared" ref="N76:N90" si="20">G76/E76</f>
        <v>0.82764811490125678</v>
      </c>
      <c r="O76" s="20">
        <f t="shared" ref="O76:O90" si="21">H76/E76</f>
        <v>0.15439856373429084</v>
      </c>
      <c r="P76" s="20">
        <f t="shared" ref="P76:P90" si="22">I76/E76</f>
        <v>1.7953321364452424E-2</v>
      </c>
      <c r="Q76" s="20">
        <f t="shared" ref="Q76:Q90" si="23">J76/E76</f>
        <v>0.15260323159784561</v>
      </c>
      <c r="R76" s="20">
        <f t="shared" ref="R76:R90" si="24">K76/E76</f>
        <v>0.39676840215439857</v>
      </c>
      <c r="S76" s="20">
        <f t="shared" ref="S76:S90" si="25">L76/E76</f>
        <v>0.22980251346499103</v>
      </c>
      <c r="T76" s="39" t="s">
        <v>1040</v>
      </c>
      <c r="U76" s="39" t="s">
        <v>411</v>
      </c>
      <c r="V76" s="39" t="s">
        <v>412</v>
      </c>
      <c r="W76" s="39"/>
      <c r="X76" s="39"/>
      <c r="Y76" s="39"/>
      <c r="Z76" s="39"/>
      <c r="AC76" s="39"/>
    </row>
    <row r="77" spans="1:29" s="38" customFormat="1">
      <c r="A77" s="39" t="s">
        <v>928</v>
      </c>
      <c r="B77" s="39" t="s">
        <v>407</v>
      </c>
      <c r="C77" s="39" t="s">
        <v>413</v>
      </c>
      <c r="D77" s="39" t="s">
        <v>409</v>
      </c>
      <c r="E77" s="40">
        <v>223</v>
      </c>
      <c r="F77" s="40">
        <v>0</v>
      </c>
      <c r="G77" s="40">
        <v>184</v>
      </c>
      <c r="H77" s="40">
        <v>38</v>
      </c>
      <c r="I77" s="40">
        <v>1</v>
      </c>
      <c r="J77" s="40">
        <v>32</v>
      </c>
      <c r="K77" s="40">
        <v>89</v>
      </c>
      <c r="L77" s="40">
        <v>41</v>
      </c>
      <c r="M77" s="40">
        <v>0</v>
      </c>
      <c r="N77" s="20">
        <f t="shared" si="20"/>
        <v>0.82511210762331844</v>
      </c>
      <c r="O77" s="20">
        <f t="shared" si="21"/>
        <v>0.17040358744394618</v>
      </c>
      <c r="P77" s="20">
        <f t="shared" si="22"/>
        <v>4.4843049327354259E-3</v>
      </c>
      <c r="Q77" s="20">
        <f t="shared" si="23"/>
        <v>0.14349775784753363</v>
      </c>
      <c r="R77" s="20">
        <f t="shared" si="24"/>
        <v>0.3991031390134529</v>
      </c>
      <c r="S77" s="20">
        <f t="shared" si="25"/>
        <v>0.18385650224215247</v>
      </c>
      <c r="T77" s="39" t="s">
        <v>1041</v>
      </c>
      <c r="U77" s="39" t="s">
        <v>415</v>
      </c>
      <c r="V77" s="39" t="s">
        <v>412</v>
      </c>
      <c r="W77" s="39"/>
      <c r="X77" s="39"/>
      <c r="Y77" s="39"/>
      <c r="Z77" s="39"/>
      <c r="AC77" s="39"/>
    </row>
    <row r="78" spans="1:29" s="38" customFormat="1">
      <c r="A78" s="39" t="s">
        <v>928</v>
      </c>
      <c r="B78" s="39" t="s">
        <v>407</v>
      </c>
      <c r="C78" s="39" t="s">
        <v>63</v>
      </c>
      <c r="D78" s="39" t="s">
        <v>409</v>
      </c>
      <c r="E78" s="40">
        <v>472</v>
      </c>
      <c r="F78" s="40">
        <v>0</v>
      </c>
      <c r="G78" s="40">
        <v>349</v>
      </c>
      <c r="H78" s="40">
        <v>51</v>
      </c>
      <c r="I78" s="40">
        <v>72</v>
      </c>
      <c r="J78" s="40">
        <v>99</v>
      </c>
      <c r="K78" s="40">
        <v>136</v>
      </c>
      <c r="L78" s="40">
        <v>180</v>
      </c>
      <c r="M78" s="40">
        <v>0</v>
      </c>
      <c r="N78" s="20">
        <f t="shared" si="20"/>
        <v>0.73940677966101698</v>
      </c>
      <c r="O78" s="20">
        <f t="shared" si="21"/>
        <v>0.10805084745762712</v>
      </c>
      <c r="P78" s="20">
        <f t="shared" si="22"/>
        <v>0.15254237288135594</v>
      </c>
      <c r="Q78" s="20">
        <f t="shared" si="23"/>
        <v>0.2097457627118644</v>
      </c>
      <c r="R78" s="20">
        <f t="shared" si="24"/>
        <v>0.28813559322033899</v>
      </c>
      <c r="S78" s="20">
        <f t="shared" si="25"/>
        <v>0.38135593220338981</v>
      </c>
      <c r="T78" s="39" t="s">
        <v>1042</v>
      </c>
      <c r="U78" s="39" t="s">
        <v>416</v>
      </c>
      <c r="V78" s="39" t="s">
        <v>412</v>
      </c>
      <c r="W78" s="39"/>
      <c r="X78" s="39"/>
      <c r="Y78" s="39"/>
      <c r="Z78" s="39"/>
      <c r="AC78" s="39"/>
    </row>
    <row r="79" spans="1:29" s="38" customFormat="1">
      <c r="A79" s="39" t="s">
        <v>928</v>
      </c>
      <c r="B79" s="39" t="s">
        <v>407</v>
      </c>
      <c r="C79" s="39" t="s">
        <v>417</v>
      </c>
      <c r="D79" s="39" t="s">
        <v>409</v>
      </c>
      <c r="E79" s="40">
        <v>322</v>
      </c>
      <c r="F79" s="40">
        <v>0</v>
      </c>
      <c r="G79" s="40">
        <v>255</v>
      </c>
      <c r="H79" s="40">
        <v>61</v>
      </c>
      <c r="I79" s="40">
        <v>6</v>
      </c>
      <c r="J79" s="40">
        <v>57</v>
      </c>
      <c r="K79" s="40">
        <v>144</v>
      </c>
      <c r="L79" s="40">
        <v>59</v>
      </c>
      <c r="M79" s="40">
        <v>0</v>
      </c>
      <c r="N79" s="20">
        <f t="shared" si="20"/>
        <v>0.79192546583850931</v>
      </c>
      <c r="O79" s="20">
        <f t="shared" si="21"/>
        <v>0.18944099378881987</v>
      </c>
      <c r="P79" s="20">
        <f t="shared" si="22"/>
        <v>1.8633540372670808E-2</v>
      </c>
      <c r="Q79" s="20">
        <f t="shared" si="23"/>
        <v>0.17701863354037267</v>
      </c>
      <c r="R79" s="20">
        <f t="shared" si="24"/>
        <v>0.44720496894409939</v>
      </c>
      <c r="S79" s="20">
        <f t="shared" si="25"/>
        <v>0.18322981366459629</v>
      </c>
      <c r="T79" s="39" t="s">
        <v>847</v>
      </c>
      <c r="U79" s="39" t="s">
        <v>418</v>
      </c>
      <c r="V79" s="39" t="s">
        <v>412</v>
      </c>
      <c r="W79" s="39"/>
      <c r="X79" s="39"/>
      <c r="Y79" s="39"/>
      <c r="Z79" s="39"/>
      <c r="AC79" s="39"/>
    </row>
    <row r="80" spans="1:29" s="38" customFormat="1" ht="12" customHeight="1">
      <c r="A80" s="39" t="s">
        <v>928</v>
      </c>
      <c r="B80" s="39" t="s">
        <v>407</v>
      </c>
      <c r="C80" s="39" t="s">
        <v>419</v>
      </c>
      <c r="D80" s="39" t="s">
        <v>409</v>
      </c>
      <c r="E80" s="40">
        <v>96</v>
      </c>
      <c r="F80" s="40">
        <v>0</v>
      </c>
      <c r="G80" s="40">
        <v>82</v>
      </c>
      <c r="H80" s="40">
        <v>10</v>
      </c>
      <c r="I80" s="40">
        <v>4</v>
      </c>
      <c r="J80" s="40">
        <v>9</v>
      </c>
      <c r="K80" s="40">
        <v>27</v>
      </c>
      <c r="L80" s="40">
        <v>43</v>
      </c>
      <c r="M80" s="40">
        <v>0</v>
      </c>
      <c r="N80" s="20">
        <f t="shared" si="20"/>
        <v>0.85416666666666663</v>
      </c>
      <c r="O80" s="20">
        <f t="shared" si="21"/>
        <v>0.10416666666666667</v>
      </c>
      <c r="P80" s="20">
        <f t="shared" si="22"/>
        <v>4.1666666666666664E-2</v>
      </c>
      <c r="Q80" s="20">
        <f t="shared" si="23"/>
        <v>9.375E-2</v>
      </c>
      <c r="R80" s="20">
        <f t="shared" si="24"/>
        <v>0.28125</v>
      </c>
      <c r="S80" s="20">
        <f t="shared" si="25"/>
        <v>0.44791666666666669</v>
      </c>
      <c r="T80" s="39" t="s">
        <v>1043</v>
      </c>
      <c r="U80" s="39" t="s">
        <v>421</v>
      </c>
      <c r="V80" s="39" t="s">
        <v>412</v>
      </c>
      <c r="W80" s="39"/>
      <c r="X80" s="39"/>
      <c r="Y80" s="39"/>
      <c r="Z80" s="39"/>
      <c r="AC80" s="39"/>
    </row>
    <row r="81" spans="1:29" s="38" customFormat="1">
      <c r="A81" s="39" t="s">
        <v>928</v>
      </c>
      <c r="B81" s="39" t="s">
        <v>407</v>
      </c>
      <c r="C81" s="39" t="s">
        <v>195</v>
      </c>
      <c r="D81" s="39" t="s">
        <v>409</v>
      </c>
      <c r="E81" s="40">
        <v>90</v>
      </c>
      <c r="F81" s="40">
        <v>0</v>
      </c>
      <c r="G81" s="40">
        <v>73</v>
      </c>
      <c r="H81" s="40">
        <v>15</v>
      </c>
      <c r="I81" s="40">
        <v>2</v>
      </c>
      <c r="J81" s="40">
        <v>12</v>
      </c>
      <c r="K81" s="40">
        <v>40</v>
      </c>
      <c r="L81" s="40">
        <v>20</v>
      </c>
      <c r="M81" s="40">
        <v>0</v>
      </c>
      <c r="N81" s="20">
        <f t="shared" si="20"/>
        <v>0.81111111111111112</v>
      </c>
      <c r="O81" s="20">
        <f t="shared" si="21"/>
        <v>0.16666666666666666</v>
      </c>
      <c r="P81" s="20">
        <f t="shared" si="22"/>
        <v>2.2222222222222223E-2</v>
      </c>
      <c r="Q81" s="20">
        <f t="shared" si="23"/>
        <v>0.13333333333333333</v>
      </c>
      <c r="R81" s="20">
        <f t="shared" si="24"/>
        <v>0.44444444444444442</v>
      </c>
      <c r="S81" s="20">
        <f t="shared" si="25"/>
        <v>0.22222222222222221</v>
      </c>
      <c r="T81" s="39" t="s">
        <v>548</v>
      </c>
      <c r="U81" s="39" t="s">
        <v>422</v>
      </c>
      <c r="V81" s="39" t="s">
        <v>412</v>
      </c>
      <c r="W81" s="39"/>
      <c r="X81" s="39"/>
      <c r="Y81" s="39"/>
      <c r="Z81" s="39"/>
      <c r="AC81" s="39"/>
    </row>
    <row r="82" spans="1:29" s="38" customFormat="1">
      <c r="A82" s="39" t="s">
        <v>928</v>
      </c>
      <c r="B82" s="39" t="s">
        <v>407</v>
      </c>
      <c r="C82" s="39" t="s">
        <v>1044</v>
      </c>
      <c r="D82" s="39" t="s">
        <v>409</v>
      </c>
      <c r="E82" s="40">
        <v>25</v>
      </c>
      <c r="F82" s="40">
        <v>0</v>
      </c>
      <c r="G82" s="40">
        <v>23</v>
      </c>
      <c r="H82" s="40">
        <v>2</v>
      </c>
      <c r="I82" s="40">
        <v>0</v>
      </c>
      <c r="J82" s="40">
        <v>1</v>
      </c>
      <c r="K82" s="40">
        <v>11</v>
      </c>
      <c r="L82" s="40">
        <v>11</v>
      </c>
      <c r="M82" s="40">
        <v>0</v>
      </c>
      <c r="N82" s="20">
        <f t="shared" si="20"/>
        <v>0.92</v>
      </c>
      <c r="O82" s="20">
        <f t="shared" si="21"/>
        <v>0.08</v>
      </c>
      <c r="P82" s="20">
        <f t="shared" si="22"/>
        <v>0</v>
      </c>
      <c r="Q82" s="20">
        <f t="shared" si="23"/>
        <v>0.04</v>
      </c>
      <c r="R82" s="20">
        <f t="shared" si="24"/>
        <v>0.44</v>
      </c>
      <c r="S82" s="20">
        <f t="shared" si="25"/>
        <v>0.44</v>
      </c>
      <c r="T82" s="39" t="s">
        <v>53</v>
      </c>
      <c r="U82" s="39" t="s">
        <v>1045</v>
      </c>
      <c r="V82" s="39" t="s">
        <v>412</v>
      </c>
      <c r="W82" s="39"/>
      <c r="X82" s="39"/>
      <c r="Y82" s="39"/>
      <c r="Z82" s="39"/>
      <c r="AC82" s="39"/>
    </row>
    <row r="83" spans="1:29" s="38" customFormat="1">
      <c r="A83" s="39" t="s">
        <v>928</v>
      </c>
      <c r="B83" s="39" t="s">
        <v>407</v>
      </c>
      <c r="C83" s="39" t="s">
        <v>429</v>
      </c>
      <c r="D83" s="39" t="s">
        <v>409</v>
      </c>
      <c r="E83" s="40">
        <v>45</v>
      </c>
      <c r="F83" s="40">
        <v>0</v>
      </c>
      <c r="G83" s="40">
        <v>39</v>
      </c>
      <c r="H83" s="40">
        <v>5</v>
      </c>
      <c r="I83" s="40">
        <v>1</v>
      </c>
      <c r="J83" s="40">
        <v>4</v>
      </c>
      <c r="K83" s="40">
        <v>13</v>
      </c>
      <c r="L83" s="40">
        <v>14</v>
      </c>
      <c r="M83" s="40">
        <v>0</v>
      </c>
      <c r="N83" s="20">
        <f t="shared" si="20"/>
        <v>0.8666666666666667</v>
      </c>
      <c r="O83" s="20">
        <f t="shared" si="21"/>
        <v>0.1111111111111111</v>
      </c>
      <c r="P83" s="20">
        <f t="shared" si="22"/>
        <v>2.2222222222222223E-2</v>
      </c>
      <c r="Q83" s="20">
        <f t="shared" si="23"/>
        <v>8.8888888888888892E-2</v>
      </c>
      <c r="R83" s="20">
        <f t="shared" si="24"/>
        <v>0.28888888888888886</v>
      </c>
      <c r="S83" s="20">
        <f t="shared" si="25"/>
        <v>0.31111111111111112</v>
      </c>
      <c r="T83" s="39" t="s">
        <v>1046</v>
      </c>
      <c r="U83" s="39" t="s">
        <v>431</v>
      </c>
      <c r="V83" s="39" t="s">
        <v>412</v>
      </c>
      <c r="W83" s="39"/>
      <c r="X83" s="39"/>
      <c r="Y83" s="39"/>
      <c r="Z83" s="39"/>
      <c r="AC83" s="39"/>
    </row>
    <row r="84" spans="1:29" s="38" customFormat="1">
      <c r="A84" s="39" t="s">
        <v>928</v>
      </c>
      <c r="B84" s="39" t="s">
        <v>407</v>
      </c>
      <c r="C84" s="39" t="s">
        <v>432</v>
      </c>
      <c r="D84" s="39" t="s">
        <v>409</v>
      </c>
      <c r="E84" s="40">
        <v>54</v>
      </c>
      <c r="F84" s="40">
        <v>0</v>
      </c>
      <c r="G84" s="40">
        <v>42</v>
      </c>
      <c r="H84" s="40">
        <v>12</v>
      </c>
      <c r="I84" s="40">
        <v>0</v>
      </c>
      <c r="J84" s="40">
        <v>8</v>
      </c>
      <c r="K84" s="40">
        <v>16</v>
      </c>
      <c r="L84" s="40">
        <v>18</v>
      </c>
      <c r="M84" s="40">
        <v>0</v>
      </c>
      <c r="N84" s="20">
        <f t="shared" si="20"/>
        <v>0.77777777777777779</v>
      </c>
      <c r="O84" s="20">
        <f t="shared" si="21"/>
        <v>0.22222222222222221</v>
      </c>
      <c r="P84" s="20">
        <f t="shared" si="22"/>
        <v>0</v>
      </c>
      <c r="Q84" s="20">
        <f t="shared" si="23"/>
        <v>0.14814814814814814</v>
      </c>
      <c r="R84" s="20">
        <f t="shared" si="24"/>
        <v>0.29629629629629628</v>
      </c>
      <c r="S84" s="20">
        <f t="shared" si="25"/>
        <v>0.33333333333333331</v>
      </c>
      <c r="T84" s="39" t="s">
        <v>1047</v>
      </c>
      <c r="U84" s="39" t="s">
        <v>433</v>
      </c>
      <c r="V84" s="39" t="s">
        <v>412</v>
      </c>
      <c r="W84" s="39"/>
      <c r="X84" s="39"/>
      <c r="Y84" s="39"/>
      <c r="Z84" s="39"/>
      <c r="AC84" s="39"/>
    </row>
    <row r="85" spans="1:29" s="38" customFormat="1">
      <c r="A85" s="39" t="s">
        <v>928</v>
      </c>
      <c r="B85" s="39" t="s">
        <v>407</v>
      </c>
      <c r="C85" s="39" t="s">
        <v>434</v>
      </c>
      <c r="D85" s="39" t="s">
        <v>409</v>
      </c>
      <c r="E85" s="40">
        <v>9</v>
      </c>
      <c r="F85" s="40">
        <v>0</v>
      </c>
      <c r="G85" s="40">
        <v>7</v>
      </c>
      <c r="H85" s="40">
        <v>2</v>
      </c>
      <c r="I85" s="40">
        <v>0</v>
      </c>
      <c r="J85" s="40">
        <v>2</v>
      </c>
      <c r="K85" s="40">
        <v>0</v>
      </c>
      <c r="L85" s="40">
        <v>3</v>
      </c>
      <c r="M85" s="40">
        <v>0</v>
      </c>
      <c r="N85" s="20">
        <f t="shared" si="20"/>
        <v>0.77777777777777779</v>
      </c>
      <c r="O85" s="20">
        <f t="shared" si="21"/>
        <v>0.22222222222222221</v>
      </c>
      <c r="P85" s="20">
        <f t="shared" si="22"/>
        <v>0</v>
      </c>
      <c r="Q85" s="20">
        <f t="shared" si="23"/>
        <v>0.22222222222222221</v>
      </c>
      <c r="R85" s="20">
        <f t="shared" si="24"/>
        <v>0</v>
      </c>
      <c r="S85" s="20">
        <f t="shared" si="25"/>
        <v>0.33333333333333331</v>
      </c>
      <c r="T85" s="39" t="s">
        <v>699</v>
      </c>
      <c r="U85" s="39" t="s">
        <v>435</v>
      </c>
      <c r="V85" s="39" t="s">
        <v>412</v>
      </c>
      <c r="W85" s="39"/>
      <c r="X85" s="39"/>
      <c r="Y85" s="39"/>
      <c r="Z85" s="39"/>
      <c r="AC85" s="39"/>
    </row>
    <row r="86" spans="1:29" s="38" customFormat="1">
      <c r="A86" s="39" t="s">
        <v>928</v>
      </c>
      <c r="B86" s="39" t="s">
        <v>407</v>
      </c>
      <c r="C86" s="39" t="s">
        <v>436</v>
      </c>
      <c r="D86" s="39" t="s">
        <v>409</v>
      </c>
      <c r="E86" s="40">
        <v>23</v>
      </c>
      <c r="F86" s="40">
        <v>0</v>
      </c>
      <c r="G86" s="40">
        <v>20</v>
      </c>
      <c r="H86" s="40">
        <v>2</v>
      </c>
      <c r="I86" s="40">
        <v>1</v>
      </c>
      <c r="J86" s="40">
        <v>3</v>
      </c>
      <c r="K86" s="40">
        <v>7</v>
      </c>
      <c r="L86" s="40">
        <v>10</v>
      </c>
      <c r="M86" s="40">
        <v>0</v>
      </c>
      <c r="N86" s="20">
        <f t="shared" si="20"/>
        <v>0.86956521739130432</v>
      </c>
      <c r="O86" s="20">
        <f t="shared" si="21"/>
        <v>8.6956521739130432E-2</v>
      </c>
      <c r="P86" s="20">
        <f t="shared" si="22"/>
        <v>4.3478260869565216E-2</v>
      </c>
      <c r="Q86" s="20">
        <f t="shared" si="23"/>
        <v>0.13043478260869565</v>
      </c>
      <c r="R86" s="20">
        <f t="shared" si="24"/>
        <v>0.30434782608695654</v>
      </c>
      <c r="S86" s="20">
        <f t="shared" si="25"/>
        <v>0.43478260869565216</v>
      </c>
      <c r="T86" s="39" t="s">
        <v>269</v>
      </c>
      <c r="U86" s="39" t="s">
        <v>437</v>
      </c>
      <c r="V86" s="39" t="s">
        <v>412</v>
      </c>
      <c r="W86" s="39"/>
      <c r="X86" s="39"/>
      <c r="Y86" s="39"/>
      <c r="Z86" s="39"/>
      <c r="AC86" s="39"/>
    </row>
    <row r="87" spans="1:29" s="38" customFormat="1">
      <c r="A87" s="39" t="s">
        <v>928</v>
      </c>
      <c r="B87" s="39" t="s">
        <v>407</v>
      </c>
      <c r="C87" s="39" t="s">
        <v>438</v>
      </c>
      <c r="D87" s="39" t="s">
        <v>409</v>
      </c>
      <c r="E87" s="40">
        <v>17</v>
      </c>
      <c r="F87" s="40">
        <v>0</v>
      </c>
      <c r="G87" s="40">
        <v>17</v>
      </c>
      <c r="H87" s="40">
        <v>0</v>
      </c>
      <c r="I87" s="40">
        <v>0</v>
      </c>
      <c r="J87" s="40">
        <v>0</v>
      </c>
      <c r="K87" s="40">
        <v>2</v>
      </c>
      <c r="L87" s="40">
        <v>5</v>
      </c>
      <c r="M87" s="40">
        <v>0</v>
      </c>
      <c r="N87" s="20">
        <f t="shared" si="20"/>
        <v>1</v>
      </c>
      <c r="O87" s="20">
        <f t="shared" si="21"/>
        <v>0</v>
      </c>
      <c r="P87" s="20">
        <f t="shared" si="22"/>
        <v>0</v>
      </c>
      <c r="Q87" s="20">
        <f t="shared" si="23"/>
        <v>0</v>
      </c>
      <c r="R87" s="20">
        <f t="shared" si="24"/>
        <v>0.11764705882352941</v>
      </c>
      <c r="S87" s="20">
        <f t="shared" si="25"/>
        <v>0.29411764705882354</v>
      </c>
      <c r="T87" s="39" t="s">
        <v>29</v>
      </c>
      <c r="U87" s="39" t="s">
        <v>439</v>
      </c>
      <c r="V87" s="39" t="s">
        <v>412</v>
      </c>
      <c r="W87" s="39"/>
      <c r="X87" s="39"/>
      <c r="Y87" s="39"/>
      <c r="Z87" s="39"/>
      <c r="AC87" s="39"/>
    </row>
    <row r="88" spans="1:29" s="38" customFormat="1">
      <c r="A88" s="39" t="s">
        <v>928</v>
      </c>
      <c r="B88" s="39" t="s">
        <v>407</v>
      </c>
      <c r="C88" s="39" t="s">
        <v>440</v>
      </c>
      <c r="D88" s="39" t="s">
        <v>409</v>
      </c>
      <c r="E88" s="40">
        <v>43</v>
      </c>
      <c r="F88" s="40">
        <v>0</v>
      </c>
      <c r="G88" s="40">
        <v>37</v>
      </c>
      <c r="H88" s="40">
        <v>6</v>
      </c>
      <c r="I88" s="40">
        <v>0</v>
      </c>
      <c r="J88" s="40">
        <v>6</v>
      </c>
      <c r="K88" s="40">
        <v>12</v>
      </c>
      <c r="L88" s="40">
        <v>14</v>
      </c>
      <c r="M88" s="40">
        <v>0</v>
      </c>
      <c r="N88" s="20">
        <f t="shared" si="20"/>
        <v>0.86046511627906974</v>
      </c>
      <c r="O88" s="20">
        <f t="shared" si="21"/>
        <v>0.13953488372093023</v>
      </c>
      <c r="P88" s="20">
        <f t="shared" si="22"/>
        <v>0</v>
      </c>
      <c r="Q88" s="20">
        <f t="shared" si="23"/>
        <v>0.13953488372093023</v>
      </c>
      <c r="R88" s="20">
        <f t="shared" si="24"/>
        <v>0.27906976744186046</v>
      </c>
      <c r="S88" s="20">
        <f t="shared" si="25"/>
        <v>0.32558139534883723</v>
      </c>
      <c r="T88" s="39" t="s">
        <v>207</v>
      </c>
      <c r="U88" s="39" t="s">
        <v>435</v>
      </c>
      <c r="V88" s="39" t="s">
        <v>412</v>
      </c>
      <c r="W88" s="39"/>
      <c r="X88" s="39"/>
      <c r="Y88" s="39"/>
      <c r="Z88" s="39"/>
      <c r="AC88" s="39"/>
    </row>
    <row r="89" spans="1:29" s="38" customFormat="1">
      <c r="A89" s="39" t="s">
        <v>928</v>
      </c>
      <c r="B89" s="39" t="s">
        <v>407</v>
      </c>
      <c r="C89" s="39" t="s">
        <v>442</v>
      </c>
      <c r="D89" s="39" t="s">
        <v>409</v>
      </c>
      <c r="E89" s="40">
        <v>136</v>
      </c>
      <c r="F89" s="40">
        <v>0</v>
      </c>
      <c r="G89" s="40">
        <v>105</v>
      </c>
      <c r="H89" s="40">
        <v>26</v>
      </c>
      <c r="I89" s="40">
        <v>5</v>
      </c>
      <c r="J89" s="40">
        <v>22</v>
      </c>
      <c r="K89" s="40">
        <v>48</v>
      </c>
      <c r="L89" s="40">
        <v>45</v>
      </c>
      <c r="M89" s="40">
        <v>0</v>
      </c>
      <c r="N89" s="20">
        <f t="shared" si="20"/>
        <v>0.7720588235294118</v>
      </c>
      <c r="O89" s="20">
        <f t="shared" si="21"/>
        <v>0.19117647058823528</v>
      </c>
      <c r="P89" s="20">
        <f t="shared" si="22"/>
        <v>3.6764705882352942E-2</v>
      </c>
      <c r="Q89" s="20">
        <f t="shared" si="23"/>
        <v>0.16176470588235295</v>
      </c>
      <c r="R89" s="20">
        <f t="shared" si="24"/>
        <v>0.35294117647058826</v>
      </c>
      <c r="S89" s="20">
        <f t="shared" si="25"/>
        <v>0.33088235294117646</v>
      </c>
      <c r="T89" s="39" t="s">
        <v>1050</v>
      </c>
      <c r="U89" s="39" t="s">
        <v>431</v>
      </c>
      <c r="V89" s="39" t="s">
        <v>412</v>
      </c>
      <c r="W89" s="39"/>
      <c r="X89" s="39"/>
      <c r="Y89" s="39"/>
      <c r="Z89" s="39"/>
      <c r="AC89" s="39"/>
    </row>
    <row r="90" spans="1:29" s="38" customFormat="1">
      <c r="A90" s="39" t="s">
        <v>928</v>
      </c>
      <c r="B90" s="39" t="s">
        <v>407</v>
      </c>
      <c r="C90" s="39" t="s">
        <v>1051</v>
      </c>
      <c r="D90" s="39" t="s">
        <v>409</v>
      </c>
      <c r="E90" s="40">
        <v>6</v>
      </c>
      <c r="F90" s="40">
        <v>0</v>
      </c>
      <c r="G90" s="40">
        <v>6</v>
      </c>
      <c r="H90" s="40">
        <v>0</v>
      </c>
      <c r="I90" s="40">
        <v>0</v>
      </c>
      <c r="J90" s="40">
        <v>0</v>
      </c>
      <c r="K90" s="40">
        <v>2</v>
      </c>
      <c r="L90" s="40">
        <v>3</v>
      </c>
      <c r="M90" s="40">
        <v>0</v>
      </c>
      <c r="N90" s="20">
        <f t="shared" si="20"/>
        <v>1</v>
      </c>
      <c r="O90" s="20">
        <f t="shared" si="21"/>
        <v>0</v>
      </c>
      <c r="P90" s="20">
        <f t="shared" si="22"/>
        <v>0</v>
      </c>
      <c r="Q90" s="20">
        <f t="shared" si="23"/>
        <v>0</v>
      </c>
      <c r="R90" s="20">
        <f t="shared" si="24"/>
        <v>0.33333333333333331</v>
      </c>
      <c r="S90" s="20">
        <f t="shared" si="25"/>
        <v>0.5</v>
      </c>
      <c r="T90" s="39" t="s">
        <v>29</v>
      </c>
      <c r="U90" s="39" t="s">
        <v>1052</v>
      </c>
      <c r="V90" s="39" t="s">
        <v>412</v>
      </c>
      <c r="W90" s="39"/>
      <c r="X90" s="39"/>
      <c r="Y90" s="39"/>
      <c r="Z90" s="39"/>
      <c r="AC90" s="39"/>
    </row>
    <row r="91" spans="1:29" s="38" customFormat="1">
      <c r="A91" s="17" t="s">
        <v>1077</v>
      </c>
      <c r="B91" s="2"/>
      <c r="C91" s="2"/>
      <c r="D91" s="2"/>
      <c r="E91" s="40">
        <f>SUM(E76:E90)</f>
        <v>2118</v>
      </c>
      <c r="F91" s="40">
        <f t="shared" ref="F91:L91" si="26">SUM(F76:F90)</f>
        <v>0</v>
      </c>
      <c r="G91" s="40">
        <f t="shared" si="26"/>
        <v>1700</v>
      </c>
      <c r="H91" s="40">
        <f t="shared" si="26"/>
        <v>316</v>
      </c>
      <c r="I91" s="40">
        <f t="shared" si="26"/>
        <v>102</v>
      </c>
      <c r="J91" s="40">
        <f t="shared" si="26"/>
        <v>340</v>
      </c>
      <c r="K91" s="40">
        <f t="shared" si="26"/>
        <v>768</v>
      </c>
      <c r="L91" s="40">
        <f t="shared" si="26"/>
        <v>594</v>
      </c>
      <c r="M91" s="19">
        <f>F91/E91</f>
        <v>0</v>
      </c>
      <c r="N91" s="20">
        <f>G91/E91</f>
        <v>0.80264400377714828</v>
      </c>
      <c r="O91" s="20">
        <f>H91/E91</f>
        <v>0.14919735599622286</v>
      </c>
      <c r="P91" s="20">
        <f>I91/E91</f>
        <v>4.8158640226628892E-2</v>
      </c>
      <c r="Q91" s="20">
        <f>J91/E91</f>
        <v>0.16052880075542966</v>
      </c>
      <c r="R91" s="20">
        <f>K91/E91</f>
        <v>0.36260623229461758</v>
      </c>
      <c r="S91" s="20">
        <f>L91/E91</f>
        <v>0.28045325779036828</v>
      </c>
      <c r="T91" s="2"/>
      <c r="U91" s="2"/>
      <c r="V91" s="2"/>
      <c r="W91" s="2"/>
    </row>
    <row r="92" spans="1:29" s="13" customFormat="1" ht="5.2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9" s="38" customFormat="1">
      <c r="A93" s="39" t="s">
        <v>1090</v>
      </c>
      <c r="B93" s="39" t="s">
        <v>407</v>
      </c>
      <c r="C93" s="39" t="s">
        <v>408</v>
      </c>
      <c r="D93" s="39" t="s">
        <v>409</v>
      </c>
      <c r="E93" s="40">
        <v>588</v>
      </c>
      <c r="F93" s="40">
        <v>0</v>
      </c>
      <c r="G93" s="40">
        <v>501</v>
      </c>
      <c r="H93" s="40">
        <v>82</v>
      </c>
      <c r="I93" s="40">
        <v>5</v>
      </c>
      <c r="J93" s="40">
        <v>76</v>
      </c>
      <c r="K93" s="40">
        <v>241</v>
      </c>
      <c r="L93" s="40">
        <v>132</v>
      </c>
      <c r="M93" s="40">
        <v>0</v>
      </c>
      <c r="N93" s="40">
        <v>0</v>
      </c>
      <c r="O93" s="40">
        <v>0</v>
      </c>
      <c r="P93" s="39" t="s">
        <v>29</v>
      </c>
      <c r="Q93" s="39" t="s">
        <v>1373</v>
      </c>
      <c r="R93" s="39" t="s">
        <v>142</v>
      </c>
      <c r="S93" s="39" t="s">
        <v>1017</v>
      </c>
      <c r="T93" s="39" t="s">
        <v>1374</v>
      </c>
      <c r="U93" s="39" t="s">
        <v>658</v>
      </c>
      <c r="V93" s="39" t="s">
        <v>1017</v>
      </c>
      <c r="W93" s="39" t="s">
        <v>29</v>
      </c>
      <c r="X93" s="39" t="s">
        <v>29</v>
      </c>
      <c r="Y93" s="39" t="s">
        <v>1017</v>
      </c>
      <c r="Z93" s="39" t="s">
        <v>410</v>
      </c>
      <c r="AA93" s="39" t="s">
        <v>411</v>
      </c>
      <c r="AB93" s="39" t="s">
        <v>412</v>
      </c>
      <c r="AC93" s="39" t="s">
        <v>1096</v>
      </c>
    </row>
    <row r="94" spans="1:29" s="38" customFormat="1">
      <c r="A94" s="39" t="s">
        <v>1090</v>
      </c>
      <c r="B94" s="39" t="s">
        <v>407</v>
      </c>
      <c r="C94" s="39" t="s">
        <v>413</v>
      </c>
      <c r="D94" s="39" t="s">
        <v>409</v>
      </c>
      <c r="E94" s="40">
        <v>227</v>
      </c>
      <c r="F94" s="40">
        <v>0</v>
      </c>
      <c r="G94" s="40">
        <v>197</v>
      </c>
      <c r="H94" s="40">
        <v>30</v>
      </c>
      <c r="I94" s="40">
        <v>0</v>
      </c>
      <c r="J94" s="40">
        <v>26</v>
      </c>
      <c r="K94" s="40">
        <v>103</v>
      </c>
      <c r="L94" s="40">
        <v>51</v>
      </c>
      <c r="M94" s="40">
        <v>0</v>
      </c>
      <c r="N94" s="40">
        <v>0</v>
      </c>
      <c r="O94" s="40">
        <v>0</v>
      </c>
      <c r="P94" s="39" t="s">
        <v>29</v>
      </c>
      <c r="Q94" s="39" t="s">
        <v>1375</v>
      </c>
      <c r="R94" s="39" t="s">
        <v>72</v>
      </c>
      <c r="S94" s="39" t="s">
        <v>29</v>
      </c>
      <c r="T94" s="39" t="s">
        <v>1376</v>
      </c>
      <c r="U94" s="39" t="s">
        <v>998</v>
      </c>
      <c r="V94" s="39" t="s">
        <v>29</v>
      </c>
      <c r="W94" s="39" t="s">
        <v>29</v>
      </c>
      <c r="X94" s="39" t="s">
        <v>29</v>
      </c>
      <c r="Y94" s="39" t="s">
        <v>29</v>
      </c>
      <c r="Z94" s="39" t="s">
        <v>410</v>
      </c>
      <c r="AA94" s="39" t="s">
        <v>415</v>
      </c>
      <c r="AB94" s="39" t="s">
        <v>412</v>
      </c>
      <c r="AC94" s="39" t="s">
        <v>1096</v>
      </c>
    </row>
    <row r="95" spans="1:29" s="38" customFormat="1">
      <c r="A95" s="39" t="s">
        <v>1090</v>
      </c>
      <c r="B95" s="39" t="s">
        <v>407</v>
      </c>
      <c r="C95" s="39" t="s">
        <v>63</v>
      </c>
      <c r="D95" s="39" t="s">
        <v>409</v>
      </c>
      <c r="E95" s="40">
        <v>499</v>
      </c>
      <c r="F95" s="40">
        <v>0</v>
      </c>
      <c r="G95" s="40">
        <v>408</v>
      </c>
      <c r="H95" s="40">
        <v>56</v>
      </c>
      <c r="I95" s="40">
        <v>35</v>
      </c>
      <c r="J95" s="40">
        <v>71</v>
      </c>
      <c r="K95" s="40">
        <v>160</v>
      </c>
      <c r="L95" s="40">
        <v>202</v>
      </c>
      <c r="M95" s="40">
        <v>0</v>
      </c>
      <c r="N95" s="40">
        <v>0</v>
      </c>
      <c r="O95" s="40">
        <v>0</v>
      </c>
      <c r="P95" s="39" t="s">
        <v>29</v>
      </c>
      <c r="Q95" s="39" t="s">
        <v>1377</v>
      </c>
      <c r="R95" s="39" t="s">
        <v>46</v>
      </c>
      <c r="S95" s="39" t="s">
        <v>1378</v>
      </c>
      <c r="T95" s="39" t="s">
        <v>1379</v>
      </c>
      <c r="U95" s="39" t="s">
        <v>60</v>
      </c>
      <c r="V95" s="39" t="s">
        <v>1378</v>
      </c>
      <c r="W95" s="39" t="s">
        <v>29</v>
      </c>
      <c r="X95" s="39" t="s">
        <v>29</v>
      </c>
      <c r="Y95" s="39" t="s">
        <v>1378</v>
      </c>
      <c r="Z95" s="39" t="s">
        <v>410</v>
      </c>
      <c r="AA95" s="39" t="s">
        <v>416</v>
      </c>
      <c r="AB95" s="39" t="s">
        <v>412</v>
      </c>
      <c r="AC95" s="39" t="s">
        <v>1096</v>
      </c>
    </row>
    <row r="96" spans="1:29" s="38" customFormat="1">
      <c r="A96" s="39" t="s">
        <v>1090</v>
      </c>
      <c r="B96" s="39" t="s">
        <v>407</v>
      </c>
      <c r="C96" s="39" t="s">
        <v>417</v>
      </c>
      <c r="D96" s="39" t="s">
        <v>409</v>
      </c>
      <c r="E96" s="40">
        <v>166</v>
      </c>
      <c r="F96" s="40">
        <v>0</v>
      </c>
      <c r="G96" s="40">
        <v>129</v>
      </c>
      <c r="H96" s="40">
        <v>34</v>
      </c>
      <c r="I96" s="40">
        <v>3</v>
      </c>
      <c r="J96" s="40">
        <v>30</v>
      </c>
      <c r="K96" s="40">
        <v>69</v>
      </c>
      <c r="L96" s="40">
        <v>21</v>
      </c>
      <c r="M96" s="40">
        <v>0</v>
      </c>
      <c r="N96" s="40">
        <v>0</v>
      </c>
      <c r="O96" s="40">
        <v>0</v>
      </c>
      <c r="P96" s="39" t="s">
        <v>29</v>
      </c>
      <c r="Q96" s="39" t="s">
        <v>1380</v>
      </c>
      <c r="R96" s="39" t="s">
        <v>68</v>
      </c>
      <c r="S96" s="39" t="s">
        <v>1269</v>
      </c>
      <c r="T96" s="39" t="s">
        <v>1018</v>
      </c>
      <c r="U96" s="39" t="s">
        <v>386</v>
      </c>
      <c r="V96" s="39" t="s">
        <v>1269</v>
      </c>
      <c r="W96" s="39" t="s">
        <v>29</v>
      </c>
      <c r="X96" s="39" t="s">
        <v>29</v>
      </c>
      <c r="Y96" s="39" t="s">
        <v>1269</v>
      </c>
      <c r="Z96" s="39" t="s">
        <v>410</v>
      </c>
      <c r="AA96" s="39" t="s">
        <v>418</v>
      </c>
      <c r="AB96" s="39" t="s">
        <v>412</v>
      </c>
      <c r="AC96" s="39" t="s">
        <v>1096</v>
      </c>
    </row>
    <row r="97" spans="1:29" s="38" customFormat="1">
      <c r="A97" s="39" t="s">
        <v>1090</v>
      </c>
      <c r="B97" s="39" t="s">
        <v>407</v>
      </c>
      <c r="C97" s="39" t="s">
        <v>419</v>
      </c>
      <c r="D97" s="39" t="s">
        <v>409</v>
      </c>
      <c r="E97" s="40">
        <v>111</v>
      </c>
      <c r="F97" s="40">
        <v>0</v>
      </c>
      <c r="G97" s="40">
        <v>99</v>
      </c>
      <c r="H97" s="40">
        <v>9</v>
      </c>
      <c r="I97" s="40">
        <v>3</v>
      </c>
      <c r="J97" s="40">
        <v>9</v>
      </c>
      <c r="K97" s="40">
        <v>30</v>
      </c>
      <c r="L97" s="40">
        <v>51</v>
      </c>
      <c r="M97" s="40">
        <v>0</v>
      </c>
      <c r="N97" s="40">
        <v>0</v>
      </c>
      <c r="O97" s="40">
        <v>0</v>
      </c>
      <c r="P97" s="39" t="s">
        <v>29</v>
      </c>
      <c r="Q97" s="39" t="s">
        <v>1381</v>
      </c>
      <c r="R97" s="39" t="s">
        <v>82</v>
      </c>
      <c r="S97" s="39" t="s">
        <v>256</v>
      </c>
      <c r="T97" s="39" t="s">
        <v>1382</v>
      </c>
      <c r="U97" s="39" t="s">
        <v>31</v>
      </c>
      <c r="V97" s="39" t="s">
        <v>256</v>
      </c>
      <c r="W97" s="39" t="s">
        <v>29</v>
      </c>
      <c r="X97" s="39" t="s">
        <v>29</v>
      </c>
      <c r="Y97" s="39" t="s">
        <v>256</v>
      </c>
      <c r="Z97" s="39" t="s">
        <v>410</v>
      </c>
      <c r="AA97" s="39" t="s">
        <v>421</v>
      </c>
      <c r="AB97" s="39" t="s">
        <v>412</v>
      </c>
      <c r="AC97" s="39" t="s">
        <v>1096</v>
      </c>
    </row>
    <row r="98" spans="1:29" s="38" customFormat="1">
      <c r="A98" s="39" t="s">
        <v>1090</v>
      </c>
      <c r="B98" s="39" t="s">
        <v>407</v>
      </c>
      <c r="C98" s="39" t="s">
        <v>195</v>
      </c>
      <c r="D98" s="39" t="s">
        <v>409</v>
      </c>
      <c r="E98" s="40">
        <v>58</v>
      </c>
      <c r="F98" s="40">
        <v>0</v>
      </c>
      <c r="G98" s="40">
        <v>46</v>
      </c>
      <c r="H98" s="40">
        <v>9</v>
      </c>
      <c r="I98" s="40">
        <v>3</v>
      </c>
      <c r="J98" s="40">
        <v>10</v>
      </c>
      <c r="K98" s="40">
        <v>26</v>
      </c>
      <c r="L98" s="40">
        <v>10</v>
      </c>
      <c r="M98" s="40">
        <v>0</v>
      </c>
      <c r="N98" s="40">
        <v>0</v>
      </c>
      <c r="O98" s="40">
        <v>0</v>
      </c>
      <c r="P98" s="39" t="s">
        <v>29</v>
      </c>
      <c r="Q98" s="39" t="s">
        <v>1031</v>
      </c>
      <c r="R98" s="39" t="s">
        <v>261</v>
      </c>
      <c r="S98" s="39" t="s">
        <v>674</v>
      </c>
      <c r="T98" s="39" t="s">
        <v>1383</v>
      </c>
      <c r="U98" s="39" t="s">
        <v>998</v>
      </c>
      <c r="V98" s="39" t="s">
        <v>674</v>
      </c>
      <c r="W98" s="39" t="s">
        <v>29</v>
      </c>
      <c r="X98" s="39" t="s">
        <v>29</v>
      </c>
      <c r="Y98" s="39" t="s">
        <v>674</v>
      </c>
      <c r="Z98" s="39" t="s">
        <v>410</v>
      </c>
      <c r="AA98" s="39" t="s">
        <v>422</v>
      </c>
      <c r="AB98" s="39" t="s">
        <v>412</v>
      </c>
      <c r="AC98" s="39" t="s">
        <v>1096</v>
      </c>
    </row>
    <row r="99" spans="1:29" s="38" customFormat="1">
      <c r="A99" s="39" t="s">
        <v>1090</v>
      </c>
      <c r="B99" s="39" t="s">
        <v>407</v>
      </c>
      <c r="C99" s="39" t="s">
        <v>1044</v>
      </c>
      <c r="D99" s="39" t="s">
        <v>409</v>
      </c>
      <c r="E99" s="40">
        <v>44</v>
      </c>
      <c r="F99" s="40">
        <v>0</v>
      </c>
      <c r="G99" s="40">
        <v>39</v>
      </c>
      <c r="H99" s="40">
        <v>4</v>
      </c>
      <c r="I99" s="40">
        <v>1</v>
      </c>
      <c r="J99" s="40">
        <v>5</v>
      </c>
      <c r="K99" s="40">
        <v>16</v>
      </c>
      <c r="L99" s="40">
        <v>19</v>
      </c>
      <c r="M99" s="40">
        <v>0</v>
      </c>
      <c r="N99" s="40">
        <v>0</v>
      </c>
      <c r="O99" s="40">
        <v>0</v>
      </c>
      <c r="P99" s="39" t="s">
        <v>29</v>
      </c>
      <c r="Q99" s="39" t="s">
        <v>1384</v>
      </c>
      <c r="R99" s="39" t="s">
        <v>38</v>
      </c>
      <c r="S99" s="39" t="s">
        <v>1073</v>
      </c>
      <c r="T99" s="39" t="s">
        <v>1385</v>
      </c>
      <c r="U99" s="39" t="s">
        <v>241</v>
      </c>
      <c r="V99" s="39" t="s">
        <v>1073</v>
      </c>
      <c r="W99" s="39" t="s">
        <v>29</v>
      </c>
      <c r="X99" s="39" t="s">
        <v>29</v>
      </c>
      <c r="Y99" s="39" t="s">
        <v>1073</v>
      </c>
      <c r="Z99" s="39" t="s">
        <v>410</v>
      </c>
      <c r="AA99" s="39" t="s">
        <v>1045</v>
      </c>
      <c r="AB99" s="39" t="s">
        <v>412</v>
      </c>
      <c r="AC99" s="39" t="s">
        <v>1096</v>
      </c>
    </row>
    <row r="100" spans="1:29" s="38" customFormat="1">
      <c r="A100" s="39" t="s">
        <v>1090</v>
      </c>
      <c r="B100" s="39" t="s">
        <v>407</v>
      </c>
      <c r="C100" s="39" t="s">
        <v>1386</v>
      </c>
      <c r="D100" s="39" t="s">
        <v>409</v>
      </c>
      <c r="E100" s="40">
        <v>175</v>
      </c>
      <c r="F100" s="40">
        <v>2</v>
      </c>
      <c r="G100" s="40">
        <v>150</v>
      </c>
      <c r="H100" s="40">
        <v>18</v>
      </c>
      <c r="I100" s="40">
        <v>5</v>
      </c>
      <c r="J100" s="40">
        <v>19</v>
      </c>
      <c r="K100" s="40">
        <v>84</v>
      </c>
      <c r="L100" s="40">
        <v>41</v>
      </c>
      <c r="M100" s="40">
        <v>0</v>
      </c>
      <c r="N100" s="40">
        <v>0</v>
      </c>
      <c r="O100" s="40">
        <v>0</v>
      </c>
      <c r="P100" s="39" t="s">
        <v>1387</v>
      </c>
      <c r="Q100" s="39" t="s">
        <v>962</v>
      </c>
      <c r="R100" s="39" t="s">
        <v>101</v>
      </c>
      <c r="S100" s="39" t="s">
        <v>976</v>
      </c>
      <c r="T100" s="39" t="s">
        <v>1388</v>
      </c>
      <c r="U100" s="39" t="s">
        <v>1266</v>
      </c>
      <c r="V100" s="39" t="s">
        <v>976</v>
      </c>
      <c r="W100" s="39" t="s">
        <v>29</v>
      </c>
      <c r="X100" s="39" t="s">
        <v>29</v>
      </c>
      <c r="Y100" s="39" t="s">
        <v>976</v>
      </c>
      <c r="Z100" s="39" t="s">
        <v>410</v>
      </c>
      <c r="AA100" s="39" t="s">
        <v>418</v>
      </c>
      <c r="AB100" s="39" t="s">
        <v>412</v>
      </c>
      <c r="AC100" s="39" t="s">
        <v>1096</v>
      </c>
    </row>
    <row r="101" spans="1:29" s="38" customFormat="1">
      <c r="A101" s="39" t="s">
        <v>1090</v>
      </c>
      <c r="B101" s="39" t="s">
        <v>407</v>
      </c>
      <c r="C101" s="39" t="s">
        <v>1389</v>
      </c>
      <c r="D101" s="39" t="s">
        <v>409</v>
      </c>
      <c r="E101" s="40">
        <v>48</v>
      </c>
      <c r="F101" s="40">
        <v>0</v>
      </c>
      <c r="G101" s="40">
        <v>44</v>
      </c>
      <c r="H101" s="40">
        <v>4</v>
      </c>
      <c r="I101" s="40">
        <v>0</v>
      </c>
      <c r="J101" s="40">
        <v>4</v>
      </c>
      <c r="K101" s="40">
        <v>25</v>
      </c>
      <c r="L101" s="40">
        <v>12</v>
      </c>
      <c r="M101" s="40">
        <v>0</v>
      </c>
      <c r="N101" s="40">
        <v>0</v>
      </c>
      <c r="O101" s="40">
        <v>0</v>
      </c>
      <c r="P101" s="39" t="s">
        <v>29</v>
      </c>
      <c r="Q101" s="39" t="s">
        <v>982</v>
      </c>
      <c r="R101" s="39" t="s">
        <v>82</v>
      </c>
      <c r="S101" s="39" t="s">
        <v>29</v>
      </c>
      <c r="T101" s="39" t="s">
        <v>392</v>
      </c>
      <c r="U101" s="39" t="s">
        <v>1182</v>
      </c>
      <c r="V101" s="39" t="s">
        <v>29</v>
      </c>
      <c r="W101" s="39" t="s">
        <v>29</v>
      </c>
      <c r="X101" s="39" t="s">
        <v>29</v>
      </c>
      <c r="Y101" s="39" t="s">
        <v>29</v>
      </c>
      <c r="Z101" s="39" t="s">
        <v>410</v>
      </c>
      <c r="AA101" s="39" t="s">
        <v>422</v>
      </c>
      <c r="AB101" s="39" t="s">
        <v>412</v>
      </c>
      <c r="AC101" s="39" t="s">
        <v>1096</v>
      </c>
    </row>
    <row r="102" spans="1:29" s="38" customFormat="1">
      <c r="A102" s="39" t="s">
        <v>1090</v>
      </c>
      <c r="B102" s="39" t="s">
        <v>407</v>
      </c>
      <c r="C102" s="39" t="s">
        <v>429</v>
      </c>
      <c r="D102" s="39" t="s">
        <v>409</v>
      </c>
      <c r="E102" s="40">
        <v>16</v>
      </c>
      <c r="F102" s="40">
        <v>0</v>
      </c>
      <c r="G102" s="40">
        <v>12</v>
      </c>
      <c r="H102" s="40">
        <v>4</v>
      </c>
      <c r="I102" s="40">
        <v>0</v>
      </c>
      <c r="J102" s="40">
        <v>3</v>
      </c>
      <c r="K102" s="40">
        <v>3</v>
      </c>
      <c r="L102" s="40">
        <v>7</v>
      </c>
      <c r="M102" s="40">
        <v>0</v>
      </c>
      <c r="N102" s="40">
        <v>0</v>
      </c>
      <c r="O102" s="40">
        <v>0</v>
      </c>
      <c r="P102" s="39" t="s">
        <v>29</v>
      </c>
      <c r="Q102" s="39" t="s">
        <v>1053</v>
      </c>
      <c r="R102" s="39" t="s">
        <v>352</v>
      </c>
      <c r="S102" s="39" t="s">
        <v>29</v>
      </c>
      <c r="T102" s="39" t="s">
        <v>618</v>
      </c>
      <c r="U102" s="39" t="s">
        <v>184</v>
      </c>
      <c r="V102" s="39" t="s">
        <v>29</v>
      </c>
      <c r="W102" s="39" t="s">
        <v>29</v>
      </c>
      <c r="X102" s="39" t="s">
        <v>29</v>
      </c>
      <c r="Y102" s="39" t="s">
        <v>29</v>
      </c>
      <c r="Z102" s="39" t="s">
        <v>410</v>
      </c>
      <c r="AA102" s="39" t="s">
        <v>431</v>
      </c>
      <c r="AB102" s="39" t="s">
        <v>412</v>
      </c>
      <c r="AC102" s="39" t="s">
        <v>1096</v>
      </c>
    </row>
    <row r="103" spans="1:29" s="38" customFormat="1">
      <c r="A103" s="39" t="s">
        <v>1090</v>
      </c>
      <c r="B103" s="39" t="s">
        <v>407</v>
      </c>
      <c r="C103" s="39" t="s">
        <v>432</v>
      </c>
      <c r="D103" s="39" t="s">
        <v>409</v>
      </c>
      <c r="E103" s="40">
        <v>65</v>
      </c>
      <c r="F103" s="40">
        <v>0</v>
      </c>
      <c r="G103" s="40">
        <v>53</v>
      </c>
      <c r="H103" s="40">
        <v>12</v>
      </c>
      <c r="I103" s="40">
        <v>0</v>
      </c>
      <c r="J103" s="40">
        <v>9</v>
      </c>
      <c r="K103" s="40">
        <v>29</v>
      </c>
      <c r="L103" s="40">
        <v>13</v>
      </c>
      <c r="M103" s="40">
        <v>0</v>
      </c>
      <c r="N103" s="40">
        <v>0</v>
      </c>
      <c r="O103" s="40">
        <v>0</v>
      </c>
      <c r="P103" s="39" t="s">
        <v>29</v>
      </c>
      <c r="Q103" s="39" t="s">
        <v>1390</v>
      </c>
      <c r="R103" s="39" t="s">
        <v>114</v>
      </c>
      <c r="S103" s="39" t="s">
        <v>29</v>
      </c>
      <c r="T103" s="39" t="s">
        <v>1391</v>
      </c>
      <c r="U103" s="39" t="s">
        <v>998</v>
      </c>
      <c r="V103" s="39" t="s">
        <v>29</v>
      </c>
      <c r="W103" s="39" t="s">
        <v>29</v>
      </c>
      <c r="X103" s="39" t="s">
        <v>29</v>
      </c>
      <c r="Y103" s="39" t="s">
        <v>29</v>
      </c>
      <c r="Z103" s="39" t="s">
        <v>410</v>
      </c>
      <c r="AA103" s="39" t="s">
        <v>433</v>
      </c>
      <c r="AB103" s="39" t="s">
        <v>412</v>
      </c>
      <c r="AC103" s="39" t="s">
        <v>1096</v>
      </c>
    </row>
    <row r="104" spans="1:29" s="38" customFormat="1">
      <c r="A104" s="39" t="s">
        <v>1090</v>
      </c>
      <c r="B104" s="39" t="s">
        <v>407</v>
      </c>
      <c r="C104" s="39" t="s">
        <v>599</v>
      </c>
      <c r="D104" s="39" t="s">
        <v>600</v>
      </c>
      <c r="E104" s="40">
        <v>52</v>
      </c>
      <c r="F104" s="40">
        <v>0</v>
      </c>
      <c r="G104" s="40">
        <v>42</v>
      </c>
      <c r="H104" s="40">
        <v>8</v>
      </c>
      <c r="I104" s="40">
        <v>2</v>
      </c>
      <c r="J104" s="40">
        <v>7</v>
      </c>
      <c r="K104" s="40">
        <v>10</v>
      </c>
      <c r="L104" s="40">
        <v>18</v>
      </c>
      <c r="M104" s="40">
        <v>0</v>
      </c>
      <c r="N104" s="40">
        <v>0</v>
      </c>
      <c r="O104" s="40">
        <v>0</v>
      </c>
      <c r="P104" s="39" t="s">
        <v>29</v>
      </c>
      <c r="Q104" s="39" t="s">
        <v>1026</v>
      </c>
      <c r="R104" s="39" t="s">
        <v>173</v>
      </c>
      <c r="S104" s="39" t="s">
        <v>166</v>
      </c>
      <c r="T104" s="39" t="s">
        <v>1027</v>
      </c>
      <c r="U104" s="39" t="s">
        <v>184</v>
      </c>
      <c r="V104" s="39" t="s">
        <v>166</v>
      </c>
      <c r="W104" s="39" t="s">
        <v>29</v>
      </c>
      <c r="X104" s="39" t="s">
        <v>29</v>
      </c>
      <c r="Y104" s="39" t="s">
        <v>166</v>
      </c>
      <c r="Z104" s="39" t="s">
        <v>601</v>
      </c>
      <c r="AA104" s="39" t="s">
        <v>602</v>
      </c>
      <c r="AB104" s="39" t="s">
        <v>412</v>
      </c>
      <c r="AC104" s="39" t="s">
        <v>1096</v>
      </c>
    </row>
    <row r="105" spans="1:29" s="38" customFormat="1">
      <c r="A105" s="39" t="s">
        <v>1090</v>
      </c>
      <c r="B105" s="39" t="s">
        <v>407</v>
      </c>
      <c r="C105" s="39" t="s">
        <v>434</v>
      </c>
      <c r="D105" s="39" t="s">
        <v>409</v>
      </c>
      <c r="E105" s="40">
        <v>4</v>
      </c>
      <c r="F105" s="40">
        <v>0</v>
      </c>
      <c r="G105" s="40">
        <v>4</v>
      </c>
      <c r="H105" s="40">
        <v>0</v>
      </c>
      <c r="I105" s="40">
        <v>0</v>
      </c>
      <c r="J105" s="40">
        <v>0</v>
      </c>
      <c r="K105" s="40">
        <v>1</v>
      </c>
      <c r="L105" s="40">
        <v>1</v>
      </c>
      <c r="M105" s="40">
        <v>0</v>
      </c>
      <c r="N105" s="40">
        <v>0</v>
      </c>
      <c r="O105" s="40">
        <v>0</v>
      </c>
      <c r="P105" s="39" t="s">
        <v>29</v>
      </c>
      <c r="Q105" s="39" t="s">
        <v>75</v>
      </c>
      <c r="R105" s="39" t="s">
        <v>29</v>
      </c>
      <c r="S105" s="39" t="s">
        <v>29</v>
      </c>
      <c r="T105" s="39" t="s">
        <v>29</v>
      </c>
      <c r="U105" s="39" t="s">
        <v>352</v>
      </c>
      <c r="V105" s="39" t="s">
        <v>29</v>
      </c>
      <c r="W105" s="39" t="s">
        <v>29</v>
      </c>
      <c r="X105" s="39" t="s">
        <v>29</v>
      </c>
      <c r="Y105" s="39" t="s">
        <v>29</v>
      </c>
      <c r="Z105" s="39" t="s">
        <v>410</v>
      </c>
      <c r="AA105" s="39" t="s">
        <v>435</v>
      </c>
      <c r="AB105" s="39" t="s">
        <v>412</v>
      </c>
      <c r="AC105" s="39" t="s">
        <v>1096</v>
      </c>
    </row>
    <row r="106" spans="1:29" s="38" customFormat="1">
      <c r="A106" s="39" t="s">
        <v>1090</v>
      </c>
      <c r="B106" s="39" t="s">
        <v>407</v>
      </c>
      <c r="C106" s="39" t="s">
        <v>436</v>
      </c>
      <c r="D106" s="39" t="s">
        <v>409</v>
      </c>
      <c r="E106" s="40">
        <v>17</v>
      </c>
      <c r="F106" s="40">
        <v>0</v>
      </c>
      <c r="G106" s="40">
        <v>13</v>
      </c>
      <c r="H106" s="40">
        <v>4</v>
      </c>
      <c r="I106" s="40">
        <v>0</v>
      </c>
      <c r="J106" s="40">
        <v>4</v>
      </c>
      <c r="K106" s="40">
        <v>3</v>
      </c>
      <c r="L106" s="40">
        <v>7</v>
      </c>
      <c r="M106" s="40">
        <v>0</v>
      </c>
      <c r="N106" s="40">
        <v>0</v>
      </c>
      <c r="O106" s="40">
        <v>0</v>
      </c>
      <c r="P106" s="39" t="s">
        <v>29</v>
      </c>
      <c r="Q106" s="39" t="s">
        <v>1058</v>
      </c>
      <c r="R106" s="39" t="s">
        <v>151</v>
      </c>
      <c r="S106" s="39" t="s">
        <v>29</v>
      </c>
      <c r="T106" s="39" t="s">
        <v>647</v>
      </c>
      <c r="U106" s="39" t="s">
        <v>114</v>
      </c>
      <c r="V106" s="39" t="s">
        <v>29</v>
      </c>
      <c r="W106" s="39" t="s">
        <v>29</v>
      </c>
      <c r="X106" s="39" t="s">
        <v>29</v>
      </c>
      <c r="Y106" s="39" t="s">
        <v>29</v>
      </c>
      <c r="Z106" s="39" t="s">
        <v>410</v>
      </c>
      <c r="AA106" s="39" t="s">
        <v>437</v>
      </c>
      <c r="AB106" s="39" t="s">
        <v>412</v>
      </c>
      <c r="AC106" s="39" t="s">
        <v>1096</v>
      </c>
    </row>
    <row r="107" spans="1:29" s="38" customFormat="1">
      <c r="A107" s="39" t="s">
        <v>1090</v>
      </c>
      <c r="B107" s="39" t="s">
        <v>407</v>
      </c>
      <c r="C107" s="39" t="s">
        <v>438</v>
      </c>
      <c r="D107" s="39" t="s">
        <v>409</v>
      </c>
      <c r="E107" s="40">
        <v>20</v>
      </c>
      <c r="F107" s="40">
        <v>0</v>
      </c>
      <c r="G107" s="40">
        <v>19</v>
      </c>
      <c r="H107" s="40">
        <v>1</v>
      </c>
      <c r="I107" s="40">
        <v>0</v>
      </c>
      <c r="J107" s="40">
        <v>1</v>
      </c>
      <c r="K107" s="40">
        <v>5</v>
      </c>
      <c r="L107" s="40">
        <v>7</v>
      </c>
      <c r="M107" s="40">
        <v>0</v>
      </c>
      <c r="N107" s="40">
        <v>0</v>
      </c>
      <c r="O107" s="40">
        <v>0</v>
      </c>
      <c r="P107" s="39" t="s">
        <v>29</v>
      </c>
      <c r="Q107" s="39" t="s">
        <v>941</v>
      </c>
      <c r="R107" s="39" t="s">
        <v>30</v>
      </c>
      <c r="S107" s="39" t="s">
        <v>29</v>
      </c>
      <c r="T107" s="39" t="s">
        <v>30</v>
      </c>
      <c r="U107" s="39" t="s">
        <v>352</v>
      </c>
      <c r="V107" s="39" t="s">
        <v>29</v>
      </c>
      <c r="W107" s="39" t="s">
        <v>29</v>
      </c>
      <c r="X107" s="39" t="s">
        <v>29</v>
      </c>
      <c r="Y107" s="39" t="s">
        <v>29</v>
      </c>
      <c r="Z107" s="39" t="s">
        <v>410</v>
      </c>
      <c r="AA107" s="39" t="s">
        <v>439</v>
      </c>
      <c r="AB107" s="39" t="s">
        <v>412</v>
      </c>
      <c r="AC107" s="39" t="s">
        <v>1096</v>
      </c>
    </row>
    <row r="108" spans="1:29" s="38" customFormat="1">
      <c r="A108" s="39" t="s">
        <v>1090</v>
      </c>
      <c r="B108" s="39" t="s">
        <v>407</v>
      </c>
      <c r="C108" s="39" t="s">
        <v>440</v>
      </c>
      <c r="D108" s="39" t="s">
        <v>409</v>
      </c>
      <c r="E108" s="40">
        <v>49</v>
      </c>
      <c r="F108" s="40">
        <v>0</v>
      </c>
      <c r="G108" s="40">
        <v>39</v>
      </c>
      <c r="H108" s="40">
        <v>8</v>
      </c>
      <c r="I108" s="40">
        <v>2</v>
      </c>
      <c r="J108" s="40">
        <v>8</v>
      </c>
      <c r="K108" s="40">
        <v>17</v>
      </c>
      <c r="L108" s="40">
        <v>14</v>
      </c>
      <c r="M108" s="40">
        <v>0</v>
      </c>
      <c r="N108" s="40">
        <v>0</v>
      </c>
      <c r="O108" s="40">
        <v>0</v>
      </c>
      <c r="P108" s="39" t="s">
        <v>29</v>
      </c>
      <c r="Q108" s="39" t="s">
        <v>1392</v>
      </c>
      <c r="R108" s="39" t="s">
        <v>261</v>
      </c>
      <c r="S108" s="39" t="s">
        <v>680</v>
      </c>
      <c r="T108" s="39" t="s">
        <v>1393</v>
      </c>
      <c r="U108" s="39" t="s">
        <v>247</v>
      </c>
      <c r="V108" s="39" t="s">
        <v>680</v>
      </c>
      <c r="W108" s="39" t="s">
        <v>29</v>
      </c>
      <c r="X108" s="39" t="s">
        <v>29</v>
      </c>
      <c r="Y108" s="39" t="s">
        <v>680</v>
      </c>
      <c r="Z108" s="39" t="s">
        <v>410</v>
      </c>
      <c r="AA108" s="39" t="s">
        <v>435</v>
      </c>
      <c r="AB108" s="39" t="s">
        <v>412</v>
      </c>
      <c r="AC108" s="39" t="s">
        <v>1096</v>
      </c>
    </row>
    <row r="109" spans="1:29" s="38" customFormat="1">
      <c r="A109" s="39" t="s">
        <v>1090</v>
      </c>
      <c r="B109" s="39" t="s">
        <v>407</v>
      </c>
      <c r="C109" s="39" t="s">
        <v>442</v>
      </c>
      <c r="D109" s="39" t="s">
        <v>409</v>
      </c>
      <c r="E109" s="40">
        <v>182</v>
      </c>
      <c r="F109" s="40">
        <v>0</v>
      </c>
      <c r="G109" s="40">
        <v>136</v>
      </c>
      <c r="H109" s="40">
        <v>40</v>
      </c>
      <c r="I109" s="40">
        <v>6</v>
      </c>
      <c r="J109" s="40">
        <v>37</v>
      </c>
      <c r="K109" s="40">
        <v>66</v>
      </c>
      <c r="L109" s="40">
        <v>49</v>
      </c>
      <c r="M109" s="40">
        <v>0</v>
      </c>
      <c r="N109" s="40">
        <v>0</v>
      </c>
      <c r="O109" s="40">
        <v>0</v>
      </c>
      <c r="P109" s="39" t="s">
        <v>29</v>
      </c>
      <c r="Q109" s="39" t="s">
        <v>1394</v>
      </c>
      <c r="R109" s="39" t="s">
        <v>147</v>
      </c>
      <c r="S109" s="39" t="s">
        <v>1057</v>
      </c>
      <c r="T109" s="39" t="s">
        <v>1395</v>
      </c>
      <c r="U109" s="39" t="s">
        <v>241</v>
      </c>
      <c r="V109" s="39" t="s">
        <v>1057</v>
      </c>
      <c r="W109" s="39" t="s">
        <v>29</v>
      </c>
      <c r="X109" s="39" t="s">
        <v>29</v>
      </c>
      <c r="Y109" s="39" t="s">
        <v>1057</v>
      </c>
      <c r="Z109" s="39" t="s">
        <v>410</v>
      </c>
      <c r="AA109" s="39" t="s">
        <v>431</v>
      </c>
      <c r="AB109" s="39" t="s">
        <v>412</v>
      </c>
      <c r="AC109" s="39" t="s">
        <v>1096</v>
      </c>
    </row>
    <row r="110" spans="1:29" s="38" customFormat="1">
      <c r="A110" s="39" t="s">
        <v>1090</v>
      </c>
      <c r="B110" s="39" t="s">
        <v>407</v>
      </c>
      <c r="C110" s="39" t="s">
        <v>1051</v>
      </c>
      <c r="D110" s="39" t="s">
        <v>409</v>
      </c>
      <c r="E110" s="40">
        <v>15</v>
      </c>
      <c r="F110" s="40">
        <v>0</v>
      </c>
      <c r="G110" s="40">
        <v>13</v>
      </c>
      <c r="H110" s="40">
        <v>2</v>
      </c>
      <c r="I110" s="40">
        <v>0</v>
      </c>
      <c r="J110" s="40">
        <v>1</v>
      </c>
      <c r="K110" s="40">
        <v>3</v>
      </c>
      <c r="L110" s="40">
        <v>7</v>
      </c>
      <c r="M110" s="40">
        <v>0</v>
      </c>
      <c r="N110" s="40">
        <v>0</v>
      </c>
      <c r="O110" s="40">
        <v>0</v>
      </c>
      <c r="P110" s="39" t="s">
        <v>29</v>
      </c>
      <c r="Q110" s="39" t="s">
        <v>970</v>
      </c>
      <c r="R110" s="39" t="s">
        <v>72</v>
      </c>
      <c r="S110" s="39" t="s">
        <v>29</v>
      </c>
      <c r="T110" s="39" t="s">
        <v>935</v>
      </c>
      <c r="U110" s="39" t="s">
        <v>68</v>
      </c>
      <c r="V110" s="39" t="s">
        <v>29</v>
      </c>
      <c r="W110" s="39" t="s">
        <v>29</v>
      </c>
      <c r="X110" s="39" t="s">
        <v>29</v>
      </c>
      <c r="Y110" s="39" t="s">
        <v>29</v>
      </c>
      <c r="Z110" s="39" t="s">
        <v>410</v>
      </c>
      <c r="AA110" s="39" t="s">
        <v>1052</v>
      </c>
      <c r="AB110" s="39" t="s">
        <v>412</v>
      </c>
      <c r="AC110" s="39" t="s">
        <v>1096</v>
      </c>
    </row>
    <row r="111" spans="1:29" s="38" customFormat="1">
      <c r="A111" s="17" t="s">
        <v>1086</v>
      </c>
      <c r="B111" s="2"/>
      <c r="C111" s="2"/>
      <c r="D111" s="2"/>
      <c r="E111" s="40">
        <f>SUM(E93:E110)</f>
        <v>2336</v>
      </c>
      <c r="F111" s="40">
        <f>SUM(F93:F110)</f>
        <v>2</v>
      </c>
      <c r="G111" s="40">
        <f>SUM(G93:G110)</f>
        <v>1944</v>
      </c>
      <c r="H111" s="40">
        <f>SUM(H93:H110)</f>
        <v>325</v>
      </c>
      <c r="I111" s="40">
        <f>SUM(I93:I110)</f>
        <v>65</v>
      </c>
      <c r="J111" s="40">
        <f>SUM(J93:J110)</f>
        <v>320</v>
      </c>
      <c r="K111" s="40">
        <f>SUM(K93:K110)</f>
        <v>891</v>
      </c>
      <c r="L111" s="40">
        <f>SUM(L93:L110)</f>
        <v>662</v>
      </c>
      <c r="M111" s="19">
        <f>F111/E111</f>
        <v>8.5616438356164379E-4</v>
      </c>
      <c r="N111" s="20">
        <f>G111/E111</f>
        <v>0.8321917808219178</v>
      </c>
      <c r="O111" s="20">
        <f>H111/E111</f>
        <v>0.13912671232876711</v>
      </c>
      <c r="P111" s="20">
        <f>I111/E111</f>
        <v>2.7825342465753425E-2</v>
      </c>
      <c r="Q111" s="20">
        <f>J111/E111</f>
        <v>0.13698630136986301</v>
      </c>
      <c r="R111" s="20">
        <f>K111/E111</f>
        <v>0.38142123287671231</v>
      </c>
      <c r="S111" s="20">
        <f>L111/E111</f>
        <v>0.2833904109589041</v>
      </c>
      <c r="T111" s="2"/>
      <c r="U111" s="2"/>
      <c r="V111" s="2"/>
      <c r="W111" s="2"/>
    </row>
    <row r="113" spans="4:19" s="38" customFormat="1">
      <c r="E113" s="38" t="s">
        <v>794</v>
      </c>
      <c r="F113" s="38" t="s">
        <v>795</v>
      </c>
      <c r="G113" s="38" t="s">
        <v>796</v>
      </c>
      <c r="N113" s="46" t="s">
        <v>797</v>
      </c>
      <c r="O113" s="46"/>
      <c r="P113" s="46"/>
      <c r="Q113" s="46" t="s">
        <v>798</v>
      </c>
      <c r="R113" s="46"/>
      <c r="S113" s="46"/>
    </row>
    <row r="114" spans="4:19">
      <c r="D114" t="s">
        <v>799</v>
      </c>
      <c r="E114" s="21">
        <f>N111</f>
        <v>0.8321917808219178</v>
      </c>
      <c r="F114" s="21">
        <f t="shared" ref="F114:G114" si="27">O111</f>
        <v>0.13912671232876711</v>
      </c>
      <c r="G114" s="21">
        <f t="shared" si="27"/>
        <v>2.7825342465753425E-2</v>
      </c>
      <c r="N114" t="s">
        <v>794</v>
      </c>
      <c r="O114" t="s">
        <v>795</v>
      </c>
      <c r="P114" t="s">
        <v>796</v>
      </c>
      <c r="Q114" t="s">
        <v>794</v>
      </c>
      <c r="R114" t="s">
        <v>795</v>
      </c>
      <c r="S114" t="s">
        <v>796</v>
      </c>
    </row>
    <row r="115" spans="4:19">
      <c r="D115" t="s">
        <v>800</v>
      </c>
      <c r="E115" s="21">
        <f>Q111</f>
        <v>0.13698630136986301</v>
      </c>
      <c r="F115" s="21">
        <f t="shared" ref="F115:G115" si="28">R111</f>
        <v>0.38142123287671231</v>
      </c>
      <c r="G115" s="21">
        <f t="shared" si="28"/>
        <v>0.2833904109589041</v>
      </c>
      <c r="M115">
        <v>2019</v>
      </c>
      <c r="N115" s="20">
        <f t="shared" ref="N115:S115" si="29">N11</f>
        <v>0.71639251276233695</v>
      </c>
      <c r="O115" s="20">
        <f t="shared" si="29"/>
        <v>0.18888258650028361</v>
      </c>
      <c r="P115" s="20">
        <f t="shared" si="29"/>
        <v>9.132161089052751E-2</v>
      </c>
      <c r="Q115" s="20">
        <f t="shared" si="29"/>
        <v>0.22291548496880317</v>
      </c>
      <c r="R115" s="20">
        <f t="shared" si="29"/>
        <v>0.28304027226318773</v>
      </c>
      <c r="S115" s="20">
        <f t="shared" si="29"/>
        <v>0.31423709585933068</v>
      </c>
    </row>
    <row r="116" spans="4:19">
      <c r="M116">
        <v>2020</v>
      </c>
      <c r="N116" s="20">
        <f t="shared" ref="N116:S116" si="30">N22</f>
        <v>0.72640449438202248</v>
      </c>
      <c r="O116" s="20">
        <f t="shared" si="30"/>
        <v>0.18820224719101122</v>
      </c>
      <c r="P116" s="20">
        <f t="shared" si="30"/>
        <v>8.4831460674157297E-2</v>
      </c>
      <c r="Q116" s="20">
        <f t="shared" si="30"/>
        <v>0.22303370786516855</v>
      </c>
      <c r="R116" s="20">
        <f t="shared" si="30"/>
        <v>0.30561797752808989</v>
      </c>
      <c r="S116" s="20">
        <f t="shared" si="30"/>
        <v>0.30786516853932583</v>
      </c>
    </row>
    <row r="117" spans="4:19">
      <c r="M117">
        <v>2021</v>
      </c>
      <c r="N117" s="20">
        <f t="shared" ref="N117:S117" si="31">N33</f>
        <v>0.73776758409785936</v>
      </c>
      <c r="O117" s="20">
        <f t="shared" si="31"/>
        <v>0.15596330275229359</v>
      </c>
      <c r="P117" s="20">
        <f t="shared" si="31"/>
        <v>0.10474006116207951</v>
      </c>
      <c r="Q117" s="20">
        <f t="shared" si="31"/>
        <v>0.21177370030581039</v>
      </c>
      <c r="R117" s="20">
        <f t="shared" si="31"/>
        <v>0.30045871559633025</v>
      </c>
      <c r="S117" s="20">
        <f t="shared" si="31"/>
        <v>0.31727828746177372</v>
      </c>
    </row>
    <row r="118" spans="4:19">
      <c r="M118">
        <v>2022</v>
      </c>
      <c r="N118" s="20">
        <f t="shared" ref="N118:S118" si="32">N46</f>
        <v>0.75726027397260276</v>
      </c>
      <c r="O118" s="20">
        <f t="shared" si="32"/>
        <v>0.15561643835616437</v>
      </c>
      <c r="P118" s="20">
        <f t="shared" si="32"/>
        <v>8.5479452054794527E-2</v>
      </c>
      <c r="Q118" s="20">
        <f t="shared" si="32"/>
        <v>0.20493150684931508</v>
      </c>
      <c r="R118" s="20">
        <f t="shared" si="32"/>
        <v>0.32657534246575343</v>
      </c>
      <c r="S118" s="20">
        <f t="shared" si="32"/>
        <v>0.28383561643835614</v>
      </c>
    </row>
    <row r="119" spans="4:19">
      <c r="M119">
        <v>2023</v>
      </c>
      <c r="N119" s="20">
        <f t="shared" ref="N119:S119" si="33">N59</f>
        <v>0.76445623342175062</v>
      </c>
      <c r="O119" s="20">
        <f t="shared" si="33"/>
        <v>0.15809018567639258</v>
      </c>
      <c r="P119" s="20">
        <f t="shared" si="33"/>
        <v>7.6923076923076927E-2</v>
      </c>
      <c r="Q119" s="20">
        <f t="shared" si="33"/>
        <v>0.20053050397877983</v>
      </c>
      <c r="R119" s="20">
        <f t="shared" si="33"/>
        <v>0.33474801061007958</v>
      </c>
      <c r="S119" s="20">
        <f t="shared" si="33"/>
        <v>0.28381962864721483</v>
      </c>
    </row>
    <row r="120" spans="4:19">
      <c r="M120">
        <v>2024</v>
      </c>
      <c r="N120" s="21">
        <f t="shared" ref="N120:S120" si="34">N74</f>
        <v>0.80059084194977848</v>
      </c>
      <c r="O120" s="21">
        <f t="shared" si="34"/>
        <v>0.13737075332348597</v>
      </c>
      <c r="P120" s="21">
        <f t="shared" si="34"/>
        <v>6.1546036435253568E-2</v>
      </c>
      <c r="Q120" s="21">
        <f t="shared" si="34"/>
        <v>0.16198916789758738</v>
      </c>
      <c r="R120" s="21">
        <f t="shared" si="34"/>
        <v>0.35105859182668636</v>
      </c>
      <c r="S120" s="21">
        <f t="shared" si="34"/>
        <v>0.29049729197439683</v>
      </c>
    </row>
    <row r="121" spans="4:19">
      <c r="M121">
        <v>2025</v>
      </c>
      <c r="N121" s="21">
        <f>N91</f>
        <v>0.80264400377714828</v>
      </c>
      <c r="O121" s="21">
        <f t="shared" ref="O121:S121" si="35">O91</f>
        <v>0.14919735599622286</v>
      </c>
      <c r="P121" s="21">
        <f t="shared" si="35"/>
        <v>4.8158640226628892E-2</v>
      </c>
      <c r="Q121" s="21">
        <f t="shared" si="35"/>
        <v>0.16052880075542966</v>
      </c>
      <c r="R121" s="21">
        <f t="shared" si="35"/>
        <v>0.36260623229461758</v>
      </c>
      <c r="S121" s="21">
        <f t="shared" si="35"/>
        <v>0.28045325779036828</v>
      </c>
    </row>
    <row r="122" spans="4:19">
      <c r="M122">
        <v>2026</v>
      </c>
      <c r="N122" s="21">
        <f>N111</f>
        <v>0.8321917808219178</v>
      </c>
      <c r="O122" s="21">
        <f t="shared" ref="O122:S122" si="36">O111</f>
        <v>0.13912671232876711</v>
      </c>
      <c r="P122" s="21">
        <f t="shared" si="36"/>
        <v>2.7825342465753425E-2</v>
      </c>
      <c r="Q122" s="21">
        <f t="shared" si="36"/>
        <v>0.13698630136986301</v>
      </c>
      <c r="R122" s="21">
        <f t="shared" si="36"/>
        <v>0.38142123287671231</v>
      </c>
      <c r="S122" s="21">
        <f t="shared" si="36"/>
        <v>0.2833904109589041</v>
      </c>
    </row>
  </sheetData>
  <mergeCells count="2">
    <mergeCell ref="N113:P113"/>
    <mergeCell ref="Q113:S11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B16B-2B5B-4A2D-8AA3-451248E61292}">
  <dimension ref="A1:AC94"/>
  <sheetViews>
    <sheetView topLeftCell="L49" zoomScale="70" zoomScaleNormal="70" workbookViewId="0">
      <selection activeCell="U67" sqref="U67"/>
    </sheetView>
  </sheetViews>
  <sheetFormatPr defaultColWidth="9.140625" defaultRowHeight="12.75"/>
  <sheetData>
    <row r="1" spans="1:2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  <c r="Y1" s="1" t="s">
        <v>23</v>
      </c>
      <c r="Z1" s="1" t="s">
        <v>24</v>
      </c>
    </row>
    <row r="2" spans="1:26">
      <c r="A2" t="s">
        <v>784</v>
      </c>
      <c r="B2" t="s">
        <v>443</v>
      </c>
      <c r="C2" t="s">
        <v>713</v>
      </c>
      <c r="D2" t="s">
        <v>445</v>
      </c>
      <c r="E2">
        <v>104</v>
      </c>
      <c r="F2">
        <v>3</v>
      </c>
      <c r="G2">
        <v>84</v>
      </c>
      <c r="H2">
        <v>11</v>
      </c>
      <c r="I2">
        <v>6</v>
      </c>
      <c r="J2">
        <v>12</v>
      </c>
      <c r="K2">
        <v>27</v>
      </c>
      <c r="L2">
        <v>45</v>
      </c>
      <c r="M2" s="20">
        <f>F2/E2</f>
        <v>2.8846153846153848E-2</v>
      </c>
      <c r="N2" s="20">
        <f>G2/E2</f>
        <v>0.80769230769230771</v>
      </c>
      <c r="O2" s="20">
        <f>H2/E2</f>
        <v>0.10576923076923077</v>
      </c>
      <c r="P2" s="20">
        <f>I2/E2</f>
        <v>5.7692307692307696E-2</v>
      </c>
      <c r="Q2" s="20">
        <f>J2/E2</f>
        <v>0.11538461538461539</v>
      </c>
      <c r="R2" s="20">
        <f>K2/E2</f>
        <v>0.25961538461538464</v>
      </c>
      <c r="S2" s="20">
        <f>L2/E2</f>
        <v>0.43269230769230771</v>
      </c>
      <c r="T2">
        <v>11.54</v>
      </c>
      <c r="U2">
        <v>26</v>
      </c>
      <c r="V2">
        <v>5.77</v>
      </c>
      <c r="W2" t="s">
        <v>853</v>
      </c>
      <c r="X2" t="s">
        <v>447</v>
      </c>
      <c r="Y2" t="s">
        <v>448</v>
      </c>
      <c r="Z2" t="s">
        <v>785</v>
      </c>
    </row>
    <row r="3" spans="1:26">
      <c r="A3" t="s">
        <v>784</v>
      </c>
      <c r="B3" t="s">
        <v>443</v>
      </c>
      <c r="C3" t="s">
        <v>444</v>
      </c>
      <c r="D3" t="s">
        <v>445</v>
      </c>
      <c r="E3">
        <v>620</v>
      </c>
      <c r="F3">
        <v>0</v>
      </c>
      <c r="G3">
        <v>504</v>
      </c>
      <c r="H3">
        <v>56</v>
      </c>
      <c r="I3">
        <v>60</v>
      </c>
      <c r="J3">
        <v>96</v>
      </c>
      <c r="K3">
        <v>155</v>
      </c>
      <c r="L3">
        <v>244</v>
      </c>
      <c r="M3" s="20">
        <f>F3/E3</f>
        <v>0</v>
      </c>
      <c r="N3" s="20">
        <f>G3/E3</f>
        <v>0.81290322580645158</v>
      </c>
      <c r="O3" s="20">
        <f>H3/E3</f>
        <v>9.0322580645161285E-2</v>
      </c>
      <c r="P3" s="20">
        <f>I3/E3</f>
        <v>9.6774193548387094E-2</v>
      </c>
      <c r="Q3" s="20">
        <f>J3/E3</f>
        <v>0.15483870967741936</v>
      </c>
      <c r="R3" s="20">
        <f>K3/E3</f>
        <v>0.25</v>
      </c>
      <c r="S3" s="20">
        <f>L3/E3</f>
        <v>0.3935483870967742</v>
      </c>
      <c r="T3">
        <v>15.48</v>
      </c>
      <c r="U3">
        <v>25</v>
      </c>
      <c r="V3">
        <v>9.68</v>
      </c>
      <c r="W3" t="s">
        <v>853</v>
      </c>
      <c r="X3" t="s">
        <v>447</v>
      </c>
      <c r="Y3" t="s">
        <v>448</v>
      </c>
      <c r="Z3" t="s">
        <v>785</v>
      </c>
    </row>
    <row r="4" spans="1:26">
      <c r="A4" t="s">
        <v>784</v>
      </c>
      <c r="B4" t="s">
        <v>443</v>
      </c>
      <c r="C4" t="s">
        <v>449</v>
      </c>
      <c r="D4" t="s">
        <v>445</v>
      </c>
      <c r="E4">
        <v>78</v>
      </c>
      <c r="F4">
        <v>0</v>
      </c>
      <c r="G4">
        <v>54</v>
      </c>
      <c r="H4">
        <v>16</v>
      </c>
      <c r="I4">
        <v>8</v>
      </c>
      <c r="J4">
        <v>20</v>
      </c>
      <c r="K4">
        <v>23</v>
      </c>
      <c r="L4">
        <v>27</v>
      </c>
      <c r="M4" s="20">
        <f>F4/E4</f>
        <v>0</v>
      </c>
      <c r="N4" s="20">
        <f>G4/E4</f>
        <v>0.69230769230769229</v>
      </c>
      <c r="O4" s="20">
        <f>H4/E4</f>
        <v>0.20512820512820512</v>
      </c>
      <c r="P4" s="20">
        <f>I4/E4</f>
        <v>0.10256410256410256</v>
      </c>
      <c r="Q4" s="20">
        <f>J4/E4</f>
        <v>0.25641025641025639</v>
      </c>
      <c r="R4" s="20">
        <f>K4/E4</f>
        <v>0.29487179487179488</v>
      </c>
      <c r="S4" s="20">
        <f>L4/E4</f>
        <v>0.34615384615384615</v>
      </c>
      <c r="T4">
        <v>25.64</v>
      </c>
      <c r="U4">
        <v>29</v>
      </c>
      <c r="V4">
        <v>10.26</v>
      </c>
      <c r="W4" t="s">
        <v>853</v>
      </c>
      <c r="X4" t="s">
        <v>450</v>
      </c>
      <c r="Y4" t="s">
        <v>448</v>
      </c>
      <c r="Z4" t="s">
        <v>785</v>
      </c>
    </row>
    <row r="5" spans="1:26">
      <c r="A5">
        <v>2019</v>
      </c>
      <c r="B5" t="s">
        <v>783</v>
      </c>
      <c r="E5">
        <f>SUM(E2:E4)</f>
        <v>802</v>
      </c>
      <c r="F5">
        <f t="shared" ref="F5:L5" si="0">SUM(F2:F4)</f>
        <v>3</v>
      </c>
      <c r="G5">
        <f t="shared" si="0"/>
        <v>642</v>
      </c>
      <c r="H5">
        <f t="shared" si="0"/>
        <v>83</v>
      </c>
      <c r="I5">
        <f t="shared" si="0"/>
        <v>74</v>
      </c>
      <c r="J5">
        <f t="shared" si="0"/>
        <v>128</v>
      </c>
      <c r="K5">
        <f t="shared" si="0"/>
        <v>205</v>
      </c>
      <c r="L5">
        <f t="shared" si="0"/>
        <v>316</v>
      </c>
      <c r="M5" s="20">
        <f>F5/E5</f>
        <v>3.740648379052369E-3</v>
      </c>
      <c r="N5" s="20">
        <f>G5/E5</f>
        <v>0.80049875311720697</v>
      </c>
      <c r="O5" s="20">
        <f>H5/E5</f>
        <v>0.10349127182044887</v>
      </c>
      <c r="P5" s="20">
        <f>I5/E5</f>
        <v>9.2269326683291769E-2</v>
      </c>
      <c r="Q5" s="20">
        <f>J5/E5</f>
        <v>0.15960099750623441</v>
      </c>
      <c r="R5" s="20">
        <f>K5/E5</f>
        <v>0.25561097256857856</v>
      </c>
      <c r="S5" s="20">
        <f>L5/E5</f>
        <v>0.3940149625935162</v>
      </c>
    </row>
    <row r="6" spans="1:26" s="13" customFormat="1" ht="5.2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6" s="11" customFormat="1">
      <c r="A7" s="14" t="s">
        <v>767</v>
      </c>
      <c r="B7" s="14" t="s">
        <v>443</v>
      </c>
      <c r="C7" s="14" t="s">
        <v>713</v>
      </c>
      <c r="D7" s="14" t="s">
        <v>445</v>
      </c>
      <c r="E7" s="8">
        <v>51</v>
      </c>
      <c r="F7" s="8">
        <v>2</v>
      </c>
      <c r="G7" s="8">
        <v>39</v>
      </c>
      <c r="H7" s="8">
        <v>8</v>
      </c>
      <c r="I7" s="8">
        <v>2</v>
      </c>
      <c r="J7" s="8">
        <v>7</v>
      </c>
      <c r="K7" s="8">
        <v>11</v>
      </c>
      <c r="L7" s="8">
        <v>18</v>
      </c>
      <c r="M7" s="20">
        <f>F7/E7</f>
        <v>3.9215686274509803E-2</v>
      </c>
      <c r="N7" s="20">
        <f>G7/E7</f>
        <v>0.76470588235294112</v>
      </c>
      <c r="O7" s="20">
        <f>H7/E7</f>
        <v>0.15686274509803921</v>
      </c>
      <c r="P7" s="20">
        <f>I7/E7</f>
        <v>3.9215686274509803E-2</v>
      </c>
      <c r="Q7" s="20">
        <f>J7/E7</f>
        <v>0.13725490196078433</v>
      </c>
      <c r="R7" s="20">
        <f>K7/E7</f>
        <v>0.21568627450980393</v>
      </c>
      <c r="S7" s="20">
        <f>L7/E7</f>
        <v>0.35294117647058826</v>
      </c>
      <c r="T7" s="14" t="s">
        <v>728</v>
      </c>
      <c r="U7" s="14" t="s">
        <v>147</v>
      </c>
      <c r="V7" s="14" t="s">
        <v>67</v>
      </c>
      <c r="W7" s="14" t="s">
        <v>446</v>
      </c>
      <c r="X7" s="14" t="s">
        <v>447</v>
      </c>
      <c r="Y7" s="14" t="s">
        <v>448</v>
      </c>
      <c r="Z7" s="14" t="s">
        <v>786</v>
      </c>
    </row>
    <row r="8" spans="1:26" s="11" customFormat="1">
      <c r="A8" s="14" t="s">
        <v>767</v>
      </c>
      <c r="B8" s="14" t="s">
        <v>443</v>
      </c>
      <c r="C8" s="14" t="s">
        <v>444</v>
      </c>
      <c r="D8" s="14" t="s">
        <v>445</v>
      </c>
      <c r="E8" s="8">
        <v>707</v>
      </c>
      <c r="F8" s="8">
        <v>0</v>
      </c>
      <c r="G8" s="8">
        <v>579</v>
      </c>
      <c r="H8" s="8">
        <v>61</v>
      </c>
      <c r="I8" s="8">
        <v>67</v>
      </c>
      <c r="J8" s="8">
        <v>109</v>
      </c>
      <c r="K8" s="8">
        <v>186</v>
      </c>
      <c r="L8" s="8">
        <v>296</v>
      </c>
      <c r="M8" s="20">
        <f>F8/E8</f>
        <v>0</v>
      </c>
      <c r="N8" s="20">
        <f>G8/E8</f>
        <v>0.81895332390381892</v>
      </c>
      <c r="O8" s="20">
        <f>H8/E8</f>
        <v>8.6280056577086275E-2</v>
      </c>
      <c r="P8" s="20">
        <f>I8/E8</f>
        <v>9.4766619519094764E-2</v>
      </c>
      <c r="Q8" s="20">
        <f>J8/E8</f>
        <v>0.15417256011315417</v>
      </c>
      <c r="R8" s="20">
        <f>K8/E8</f>
        <v>0.26308345120226306</v>
      </c>
      <c r="S8" s="20">
        <f>L8/E8</f>
        <v>0.41867043847241869</v>
      </c>
      <c r="T8" s="14" t="s">
        <v>750</v>
      </c>
      <c r="U8" s="14" t="s">
        <v>318</v>
      </c>
      <c r="V8" s="14" t="s">
        <v>773</v>
      </c>
      <c r="W8" s="14" t="s">
        <v>446</v>
      </c>
      <c r="X8" s="14" t="s">
        <v>447</v>
      </c>
      <c r="Y8" s="14" t="s">
        <v>448</v>
      </c>
      <c r="Z8" s="14" t="s">
        <v>786</v>
      </c>
    </row>
    <row r="9" spans="1:26" s="11" customFormat="1">
      <c r="A9" s="14" t="s">
        <v>767</v>
      </c>
      <c r="B9" s="14" t="s">
        <v>443</v>
      </c>
      <c r="C9" s="14" t="s">
        <v>449</v>
      </c>
      <c r="D9" s="14" t="s">
        <v>445</v>
      </c>
      <c r="E9" s="8">
        <v>146</v>
      </c>
      <c r="F9" s="8">
        <v>0</v>
      </c>
      <c r="G9" s="8">
        <v>116</v>
      </c>
      <c r="H9" s="8">
        <v>20</v>
      </c>
      <c r="I9" s="8">
        <v>10</v>
      </c>
      <c r="J9" s="8">
        <v>23</v>
      </c>
      <c r="K9" s="8">
        <v>46</v>
      </c>
      <c r="L9" s="8">
        <v>59</v>
      </c>
      <c r="M9" s="20">
        <f>F9/E9</f>
        <v>0</v>
      </c>
      <c r="N9" s="20">
        <f>G9/E9</f>
        <v>0.79452054794520544</v>
      </c>
      <c r="O9" s="20">
        <f>H9/E9</f>
        <v>0.13698630136986301</v>
      </c>
      <c r="P9" s="20">
        <f>I9/E9</f>
        <v>6.8493150684931503E-2</v>
      </c>
      <c r="Q9" s="20">
        <f>J9/E9</f>
        <v>0.15753424657534246</v>
      </c>
      <c r="R9" s="20">
        <f>K9/E9</f>
        <v>0.31506849315068491</v>
      </c>
      <c r="S9" s="20">
        <f>L9/E9</f>
        <v>0.4041095890410959</v>
      </c>
      <c r="T9" s="14" t="s">
        <v>393</v>
      </c>
      <c r="U9" s="14" t="s">
        <v>60</v>
      </c>
      <c r="V9" s="14" t="s">
        <v>854</v>
      </c>
      <c r="W9" s="14" t="s">
        <v>446</v>
      </c>
      <c r="X9" s="14" t="s">
        <v>450</v>
      </c>
      <c r="Y9" s="14" t="s">
        <v>448</v>
      </c>
      <c r="Z9" s="14" t="s">
        <v>786</v>
      </c>
    </row>
    <row r="10" spans="1:26" s="11" customFormat="1">
      <c r="A10" s="14" t="s">
        <v>767</v>
      </c>
      <c r="B10" s="14" t="s">
        <v>443</v>
      </c>
      <c r="C10" s="14" t="s">
        <v>460</v>
      </c>
      <c r="D10" s="14" t="s">
        <v>445</v>
      </c>
      <c r="E10" s="8">
        <v>104</v>
      </c>
      <c r="F10" s="8">
        <v>0</v>
      </c>
      <c r="G10" s="8">
        <v>71</v>
      </c>
      <c r="H10" s="8">
        <v>20</v>
      </c>
      <c r="I10" s="8">
        <v>13</v>
      </c>
      <c r="J10" s="8">
        <v>27</v>
      </c>
      <c r="K10" s="8">
        <v>13</v>
      </c>
      <c r="L10" s="8">
        <v>57</v>
      </c>
      <c r="M10" s="20">
        <f>F10/E10</f>
        <v>0</v>
      </c>
      <c r="N10" s="20">
        <f>G10/E10</f>
        <v>0.68269230769230771</v>
      </c>
      <c r="O10" s="20">
        <f>H10/E10</f>
        <v>0.19230769230769232</v>
      </c>
      <c r="P10" s="20">
        <f>I10/E10</f>
        <v>0.125</v>
      </c>
      <c r="Q10" s="20">
        <f>J10/E10</f>
        <v>0.25961538461538464</v>
      </c>
      <c r="R10" s="20">
        <f>K10/E10</f>
        <v>0.125</v>
      </c>
      <c r="S10" s="20">
        <f>L10/E10</f>
        <v>0.54807692307692313</v>
      </c>
      <c r="T10" s="14" t="s">
        <v>778</v>
      </c>
      <c r="U10" s="14" t="s">
        <v>72</v>
      </c>
      <c r="V10" s="14" t="s">
        <v>225</v>
      </c>
      <c r="W10" s="14" t="s">
        <v>446</v>
      </c>
      <c r="X10" s="14" t="s">
        <v>461</v>
      </c>
      <c r="Y10" s="14" t="s">
        <v>448</v>
      </c>
      <c r="Z10" s="14" t="s">
        <v>786</v>
      </c>
    </row>
    <row r="11" spans="1:26" s="11" customFormat="1">
      <c r="A11" s="14">
        <v>2020</v>
      </c>
      <c r="B11" s="15" t="s">
        <v>783</v>
      </c>
      <c r="C11" s="14"/>
      <c r="D11" s="14"/>
      <c r="E11">
        <f t="shared" ref="E11:L11" si="1">SUM(E8:E10)</f>
        <v>957</v>
      </c>
      <c r="F11">
        <f t="shared" si="1"/>
        <v>0</v>
      </c>
      <c r="G11">
        <f t="shared" si="1"/>
        <v>766</v>
      </c>
      <c r="H11">
        <f t="shared" si="1"/>
        <v>101</v>
      </c>
      <c r="I11">
        <f t="shared" si="1"/>
        <v>90</v>
      </c>
      <c r="J11">
        <f t="shared" si="1"/>
        <v>159</v>
      </c>
      <c r="K11">
        <f t="shared" si="1"/>
        <v>245</v>
      </c>
      <c r="L11">
        <f t="shared" si="1"/>
        <v>412</v>
      </c>
      <c r="M11" s="20">
        <f>F11/E11</f>
        <v>0</v>
      </c>
      <c r="N11" s="20">
        <f>G11/E11</f>
        <v>0.80041797283176597</v>
      </c>
      <c r="O11" s="20">
        <f>H11/E11</f>
        <v>0.10553814002089865</v>
      </c>
      <c r="P11" s="20">
        <f>I11/E11</f>
        <v>9.4043887147335428E-2</v>
      </c>
      <c r="Q11" s="20">
        <f>J11/E11</f>
        <v>0.16614420062695925</v>
      </c>
      <c r="R11" s="20">
        <f>K11/E11</f>
        <v>0.2560083594566353</v>
      </c>
      <c r="S11" s="20">
        <f>L11/E11</f>
        <v>0.43051201671891326</v>
      </c>
      <c r="T11" s="14"/>
      <c r="U11" s="14"/>
      <c r="V11" s="14"/>
      <c r="W11" s="14"/>
      <c r="X11" s="14"/>
      <c r="Y11" s="14"/>
      <c r="Z11" s="14"/>
    </row>
    <row r="12" spans="1:26" s="13" customFormat="1" ht="5.2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6" s="11" customFormat="1">
      <c r="A13" s="14" t="s">
        <v>738</v>
      </c>
      <c r="B13" s="14" t="s">
        <v>443</v>
      </c>
      <c r="C13" s="14" t="s">
        <v>713</v>
      </c>
      <c r="D13" s="16" t="s">
        <v>445</v>
      </c>
      <c r="E13" s="8">
        <v>17</v>
      </c>
      <c r="F13" s="8">
        <v>0</v>
      </c>
      <c r="G13" s="8">
        <v>12</v>
      </c>
      <c r="H13" s="8">
        <v>5</v>
      </c>
      <c r="I13" s="8">
        <v>0</v>
      </c>
      <c r="J13" s="8">
        <v>4</v>
      </c>
      <c r="K13" s="8">
        <v>4</v>
      </c>
      <c r="L13" s="8">
        <v>5</v>
      </c>
      <c r="M13" s="20">
        <f t="shared" ref="M13:M18" si="2">F13/E13</f>
        <v>0</v>
      </c>
      <c r="N13" s="20">
        <f t="shared" ref="N13:N18" si="3">G13/E13</f>
        <v>0.70588235294117652</v>
      </c>
      <c r="O13" s="20">
        <f t="shared" ref="O13:O18" si="4">H13/E13</f>
        <v>0.29411764705882354</v>
      </c>
      <c r="P13" s="20">
        <f t="shared" ref="P13:P18" si="5">I13/E13</f>
        <v>0</v>
      </c>
      <c r="Q13" s="20">
        <f t="shared" ref="Q13:Q18" si="6">J13/E13</f>
        <v>0.23529411764705882</v>
      </c>
      <c r="R13" s="20">
        <f t="shared" ref="R13:R18" si="7">K13/E13</f>
        <v>0.23529411764705882</v>
      </c>
      <c r="S13" s="20">
        <f t="shared" ref="S13:S18" si="8">L13/E13</f>
        <v>0.29411764705882354</v>
      </c>
      <c r="T13" s="14" t="s">
        <v>647</v>
      </c>
      <c r="U13" s="14" t="s">
        <v>151</v>
      </c>
      <c r="V13" s="14" t="s">
        <v>29</v>
      </c>
      <c r="W13" s="14" t="s">
        <v>446</v>
      </c>
      <c r="X13" s="14" t="s">
        <v>447</v>
      </c>
      <c r="Y13" s="14" t="s">
        <v>448</v>
      </c>
      <c r="Z13" s="14" t="s">
        <v>789</v>
      </c>
    </row>
    <row r="14" spans="1:26" s="11" customFormat="1">
      <c r="A14" s="14" t="s">
        <v>738</v>
      </c>
      <c r="B14" s="14" t="s">
        <v>443</v>
      </c>
      <c r="C14" s="14" t="s">
        <v>444</v>
      </c>
      <c r="D14" s="16" t="s">
        <v>445</v>
      </c>
      <c r="E14" s="8">
        <v>751</v>
      </c>
      <c r="F14" s="8">
        <v>2</v>
      </c>
      <c r="G14" s="8">
        <v>631</v>
      </c>
      <c r="H14" s="8">
        <v>59</v>
      </c>
      <c r="I14" s="8">
        <v>59</v>
      </c>
      <c r="J14" s="8">
        <v>98</v>
      </c>
      <c r="K14" s="8">
        <v>190</v>
      </c>
      <c r="L14" s="8">
        <v>312</v>
      </c>
      <c r="M14" s="20">
        <f t="shared" si="2"/>
        <v>2.6631158455392811E-3</v>
      </c>
      <c r="N14" s="20">
        <f t="shared" si="3"/>
        <v>0.84021304926764317</v>
      </c>
      <c r="O14" s="20">
        <f t="shared" si="4"/>
        <v>7.8561917443408791E-2</v>
      </c>
      <c r="P14" s="20">
        <f t="shared" si="5"/>
        <v>7.8561917443408791E-2</v>
      </c>
      <c r="Q14" s="20">
        <f t="shared" si="6"/>
        <v>0.13049267643142476</v>
      </c>
      <c r="R14" s="20">
        <f t="shared" si="7"/>
        <v>0.25299600532623168</v>
      </c>
      <c r="S14" s="20">
        <f t="shared" si="8"/>
        <v>0.41544607190412786</v>
      </c>
      <c r="T14" s="14" t="s">
        <v>716</v>
      </c>
      <c r="U14" s="14" t="s">
        <v>352</v>
      </c>
      <c r="V14" s="14" t="s">
        <v>814</v>
      </c>
      <c r="W14" s="14" t="s">
        <v>446</v>
      </c>
      <c r="X14" s="14" t="s">
        <v>447</v>
      </c>
      <c r="Y14" s="14" t="s">
        <v>448</v>
      </c>
      <c r="Z14" s="14" t="s">
        <v>789</v>
      </c>
    </row>
    <row r="15" spans="1:26" s="11" customFormat="1">
      <c r="A15" s="14" t="s">
        <v>738</v>
      </c>
      <c r="B15" s="14" t="s">
        <v>443</v>
      </c>
      <c r="C15" s="14" t="s">
        <v>449</v>
      </c>
      <c r="D15" s="16" t="s">
        <v>445</v>
      </c>
      <c r="E15" s="8">
        <v>217</v>
      </c>
      <c r="F15" s="8">
        <v>0</v>
      </c>
      <c r="G15" s="8">
        <v>188</v>
      </c>
      <c r="H15" s="8">
        <v>20</v>
      </c>
      <c r="I15" s="8">
        <v>9</v>
      </c>
      <c r="J15" s="8">
        <v>21</v>
      </c>
      <c r="K15" s="8">
        <v>70</v>
      </c>
      <c r="L15" s="8">
        <v>89</v>
      </c>
      <c r="M15" s="20">
        <f t="shared" si="2"/>
        <v>0</v>
      </c>
      <c r="N15" s="20">
        <f t="shared" si="3"/>
        <v>0.86635944700460832</v>
      </c>
      <c r="O15" s="20">
        <f t="shared" si="4"/>
        <v>9.2165898617511524E-2</v>
      </c>
      <c r="P15" s="20">
        <f t="shared" si="5"/>
        <v>4.1474654377880185E-2</v>
      </c>
      <c r="Q15" s="20">
        <f t="shared" si="6"/>
        <v>9.6774193548387094E-2</v>
      </c>
      <c r="R15" s="20">
        <f t="shared" si="7"/>
        <v>0.32258064516129031</v>
      </c>
      <c r="S15" s="20">
        <f t="shared" si="8"/>
        <v>0.41013824884792627</v>
      </c>
      <c r="T15" s="14" t="s">
        <v>183</v>
      </c>
      <c r="U15" s="14" t="s">
        <v>60</v>
      </c>
      <c r="V15" s="14" t="s">
        <v>780</v>
      </c>
      <c r="W15" s="14" t="s">
        <v>446</v>
      </c>
      <c r="X15" s="14" t="s">
        <v>450</v>
      </c>
      <c r="Y15" s="14" t="s">
        <v>448</v>
      </c>
      <c r="Z15" s="14" t="s">
        <v>789</v>
      </c>
    </row>
    <row r="16" spans="1:26" s="11" customFormat="1">
      <c r="A16" s="14" t="s">
        <v>738</v>
      </c>
      <c r="B16" s="14" t="s">
        <v>443</v>
      </c>
      <c r="C16" s="14" t="s">
        <v>224</v>
      </c>
      <c r="D16" s="16" t="s">
        <v>445</v>
      </c>
      <c r="E16" s="8">
        <v>19</v>
      </c>
      <c r="F16" s="8">
        <v>0</v>
      </c>
      <c r="G16" s="8">
        <v>16</v>
      </c>
      <c r="H16" s="8">
        <v>2</v>
      </c>
      <c r="I16" s="8">
        <v>1</v>
      </c>
      <c r="J16" s="8">
        <v>3</v>
      </c>
      <c r="K16" s="8">
        <v>3</v>
      </c>
      <c r="L16" s="8">
        <v>8</v>
      </c>
      <c r="M16" s="20">
        <f t="shared" si="2"/>
        <v>0</v>
      </c>
      <c r="N16" s="20">
        <f t="shared" si="3"/>
        <v>0.84210526315789469</v>
      </c>
      <c r="O16" s="20">
        <f t="shared" si="4"/>
        <v>0.10526315789473684</v>
      </c>
      <c r="P16" s="20">
        <f t="shared" si="5"/>
        <v>5.2631578947368418E-2</v>
      </c>
      <c r="Q16" s="20">
        <f t="shared" si="6"/>
        <v>0.15789473684210525</v>
      </c>
      <c r="R16" s="20">
        <f t="shared" si="7"/>
        <v>0.15789473684210525</v>
      </c>
      <c r="S16" s="20">
        <f t="shared" si="8"/>
        <v>0.42105263157894735</v>
      </c>
      <c r="T16" s="14" t="s">
        <v>430</v>
      </c>
      <c r="U16" s="14" t="s">
        <v>261</v>
      </c>
      <c r="V16" s="14" t="s">
        <v>169</v>
      </c>
      <c r="W16" s="14" t="s">
        <v>446</v>
      </c>
      <c r="X16" s="14" t="s">
        <v>451</v>
      </c>
      <c r="Y16" s="14" t="s">
        <v>448</v>
      </c>
      <c r="Z16" s="14" t="s">
        <v>789</v>
      </c>
    </row>
    <row r="17" spans="1:26" s="11" customFormat="1">
      <c r="A17" s="14" t="s">
        <v>738</v>
      </c>
      <c r="B17" s="14" t="s">
        <v>443</v>
      </c>
      <c r="C17" s="14" t="s">
        <v>452</v>
      </c>
      <c r="D17" s="16" t="s">
        <v>445</v>
      </c>
      <c r="E17" s="8">
        <v>80</v>
      </c>
      <c r="F17" s="8">
        <v>0</v>
      </c>
      <c r="G17" s="8">
        <v>58</v>
      </c>
      <c r="H17" s="8">
        <v>9</v>
      </c>
      <c r="I17" s="8">
        <v>13</v>
      </c>
      <c r="J17" s="8">
        <v>18</v>
      </c>
      <c r="K17" s="8">
        <v>25</v>
      </c>
      <c r="L17" s="8">
        <v>30</v>
      </c>
      <c r="M17" s="20">
        <f t="shared" si="2"/>
        <v>0</v>
      </c>
      <c r="N17" s="20">
        <f t="shared" si="3"/>
        <v>0.72499999999999998</v>
      </c>
      <c r="O17" s="20">
        <f t="shared" si="4"/>
        <v>0.1125</v>
      </c>
      <c r="P17" s="20">
        <f t="shared" si="5"/>
        <v>0.16250000000000001</v>
      </c>
      <c r="Q17" s="20">
        <f t="shared" si="6"/>
        <v>0.22500000000000001</v>
      </c>
      <c r="R17" s="20">
        <f t="shared" si="7"/>
        <v>0.3125</v>
      </c>
      <c r="S17" s="20">
        <f t="shared" si="8"/>
        <v>0.375</v>
      </c>
      <c r="T17" s="14" t="s">
        <v>782</v>
      </c>
      <c r="U17" s="14" t="s">
        <v>163</v>
      </c>
      <c r="V17" s="14" t="s">
        <v>855</v>
      </c>
      <c r="W17" s="14" t="s">
        <v>446</v>
      </c>
      <c r="X17" s="14" t="s">
        <v>454</v>
      </c>
      <c r="Y17" s="14" t="s">
        <v>448</v>
      </c>
      <c r="Z17" s="14" t="s">
        <v>789</v>
      </c>
    </row>
    <row r="18" spans="1:26" s="11" customFormat="1">
      <c r="A18" s="14">
        <v>2021</v>
      </c>
      <c r="B18" s="15" t="s">
        <v>783</v>
      </c>
      <c r="C18" s="14"/>
      <c r="D18" s="16"/>
      <c r="E18" s="8">
        <f>SUM(E13:E17)</f>
        <v>1084</v>
      </c>
      <c r="F18" s="8">
        <f t="shared" ref="F18:L18" si="9">SUM(F13:F17)</f>
        <v>2</v>
      </c>
      <c r="G18" s="8">
        <f t="shared" si="9"/>
        <v>905</v>
      </c>
      <c r="H18" s="8">
        <f t="shared" si="9"/>
        <v>95</v>
      </c>
      <c r="I18" s="8">
        <f t="shared" si="9"/>
        <v>82</v>
      </c>
      <c r="J18" s="8">
        <f t="shared" si="9"/>
        <v>144</v>
      </c>
      <c r="K18" s="8">
        <f t="shared" si="9"/>
        <v>292</v>
      </c>
      <c r="L18" s="8">
        <f t="shared" si="9"/>
        <v>444</v>
      </c>
      <c r="M18" s="20">
        <f t="shared" si="2"/>
        <v>1.8450184501845018E-3</v>
      </c>
      <c r="N18" s="20">
        <f t="shared" si="3"/>
        <v>0.83487084870848705</v>
      </c>
      <c r="O18" s="20">
        <f t="shared" si="4"/>
        <v>8.7638376383763844E-2</v>
      </c>
      <c r="P18" s="20">
        <f t="shared" si="5"/>
        <v>7.5645756457564578E-2</v>
      </c>
      <c r="Q18" s="20">
        <f t="shared" si="6"/>
        <v>0.13284132841328414</v>
      </c>
      <c r="R18" s="20">
        <f t="shared" si="7"/>
        <v>0.26937269372693728</v>
      </c>
      <c r="S18" s="20">
        <f t="shared" si="8"/>
        <v>0.40959409594095941</v>
      </c>
      <c r="T18" s="14"/>
      <c r="U18" s="14"/>
      <c r="V18" s="14"/>
      <c r="W18" s="14"/>
      <c r="X18" s="14"/>
      <c r="Y18" s="14"/>
      <c r="Z18" s="14"/>
    </row>
    <row r="19" spans="1:26" s="13" customFormat="1" ht="5.2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t="s">
        <v>714</v>
      </c>
      <c r="B20" t="s">
        <v>443</v>
      </c>
      <c r="C20" t="s">
        <v>713</v>
      </c>
      <c r="D20" t="s">
        <v>445</v>
      </c>
      <c r="E20">
        <v>8</v>
      </c>
      <c r="F20">
        <v>1</v>
      </c>
      <c r="G20">
        <v>5</v>
      </c>
      <c r="H20">
        <v>2</v>
      </c>
      <c r="I20">
        <v>0</v>
      </c>
      <c r="J20">
        <v>1</v>
      </c>
      <c r="K20">
        <v>3</v>
      </c>
      <c r="L20">
        <v>1</v>
      </c>
      <c r="M20" s="20">
        <f t="shared" ref="M20:M25" si="10">F20/E20</f>
        <v>0.125</v>
      </c>
      <c r="N20" s="20">
        <f t="shared" ref="N20:N25" si="11">G20/E20</f>
        <v>0.625</v>
      </c>
      <c r="O20" s="20">
        <f t="shared" ref="O20:O25" si="12">H20/E20</f>
        <v>0.25</v>
      </c>
      <c r="P20" s="20">
        <f t="shared" ref="P20:P25" si="13">I20/E20</f>
        <v>0</v>
      </c>
      <c r="Q20" s="20">
        <f t="shared" ref="Q20:Q25" si="14">J20/E20</f>
        <v>0.125</v>
      </c>
      <c r="R20" s="20">
        <f t="shared" ref="R20:R25" si="15">K20/E20</f>
        <v>0.375</v>
      </c>
      <c r="S20" s="20">
        <f t="shared" ref="S20:S25" si="16">L20/E20</f>
        <v>0.125</v>
      </c>
      <c r="T20">
        <v>12.5</v>
      </c>
      <c r="U20">
        <v>38</v>
      </c>
      <c r="V20">
        <v>0</v>
      </c>
      <c r="W20" t="s">
        <v>446</v>
      </c>
      <c r="X20" t="s">
        <v>447</v>
      </c>
      <c r="Y20" t="s">
        <v>448</v>
      </c>
      <c r="Z20" t="s">
        <v>790</v>
      </c>
    </row>
    <row r="21" spans="1:26">
      <c r="A21" t="s">
        <v>714</v>
      </c>
      <c r="B21" t="s">
        <v>443</v>
      </c>
      <c r="C21" t="s">
        <v>444</v>
      </c>
      <c r="D21" t="s">
        <v>445</v>
      </c>
      <c r="E21">
        <v>773</v>
      </c>
      <c r="F21">
        <v>3</v>
      </c>
      <c r="G21">
        <v>655</v>
      </c>
      <c r="H21">
        <v>59</v>
      </c>
      <c r="I21">
        <v>56</v>
      </c>
      <c r="J21">
        <v>90</v>
      </c>
      <c r="K21">
        <v>204</v>
      </c>
      <c r="L21">
        <v>316</v>
      </c>
      <c r="M21" s="20">
        <f t="shared" si="10"/>
        <v>3.8809831824062097E-3</v>
      </c>
      <c r="N21" s="20">
        <f t="shared" si="11"/>
        <v>0.84734799482535572</v>
      </c>
      <c r="O21" s="20">
        <f t="shared" si="12"/>
        <v>7.6326002587322125E-2</v>
      </c>
      <c r="P21" s="20">
        <f t="shared" si="13"/>
        <v>7.2445019404915906E-2</v>
      </c>
      <c r="Q21" s="20">
        <f t="shared" si="14"/>
        <v>0.11642949547218628</v>
      </c>
      <c r="R21" s="20">
        <f t="shared" si="15"/>
        <v>0.26390685640362227</v>
      </c>
      <c r="S21" s="20">
        <f t="shared" si="16"/>
        <v>0.40879689521345408</v>
      </c>
      <c r="T21">
        <v>11.64</v>
      </c>
      <c r="U21">
        <v>26</v>
      </c>
      <c r="V21">
        <v>7.24</v>
      </c>
      <c r="W21" t="s">
        <v>446</v>
      </c>
      <c r="X21" t="s">
        <v>447</v>
      </c>
      <c r="Y21" t="s">
        <v>448</v>
      </c>
      <c r="Z21" t="s">
        <v>790</v>
      </c>
    </row>
    <row r="22" spans="1:26">
      <c r="A22" t="s">
        <v>714</v>
      </c>
      <c r="B22" t="s">
        <v>443</v>
      </c>
      <c r="C22" t="s">
        <v>449</v>
      </c>
      <c r="D22" t="s">
        <v>445</v>
      </c>
      <c r="E22">
        <v>286</v>
      </c>
      <c r="F22">
        <v>0</v>
      </c>
      <c r="G22">
        <v>245</v>
      </c>
      <c r="H22">
        <v>24</v>
      </c>
      <c r="I22">
        <v>17</v>
      </c>
      <c r="J22">
        <v>33</v>
      </c>
      <c r="K22">
        <v>85</v>
      </c>
      <c r="L22">
        <v>121</v>
      </c>
      <c r="M22" s="20">
        <f t="shared" si="10"/>
        <v>0</v>
      </c>
      <c r="N22" s="20">
        <f t="shared" si="11"/>
        <v>0.85664335664335667</v>
      </c>
      <c r="O22" s="20">
        <f t="shared" si="12"/>
        <v>8.3916083916083919E-2</v>
      </c>
      <c r="P22" s="20">
        <f t="shared" si="13"/>
        <v>5.944055944055944E-2</v>
      </c>
      <c r="Q22" s="20">
        <f t="shared" si="14"/>
        <v>0.11538461538461539</v>
      </c>
      <c r="R22" s="20">
        <f t="shared" si="15"/>
        <v>0.29720279720279719</v>
      </c>
      <c r="S22" s="20">
        <f t="shared" si="16"/>
        <v>0.42307692307692307</v>
      </c>
      <c r="T22">
        <v>11.54</v>
      </c>
      <c r="U22">
        <v>30</v>
      </c>
      <c r="V22">
        <v>5.94</v>
      </c>
      <c r="W22" t="s">
        <v>446</v>
      </c>
      <c r="X22" t="s">
        <v>450</v>
      </c>
      <c r="Y22" t="s">
        <v>448</v>
      </c>
      <c r="Z22" t="s">
        <v>790</v>
      </c>
    </row>
    <row r="23" spans="1:26">
      <c r="A23" t="s">
        <v>714</v>
      </c>
      <c r="B23" t="s">
        <v>443</v>
      </c>
      <c r="C23" t="s">
        <v>224</v>
      </c>
      <c r="D23" t="s">
        <v>445</v>
      </c>
      <c r="E23">
        <v>34</v>
      </c>
      <c r="F23">
        <v>0</v>
      </c>
      <c r="G23">
        <v>29</v>
      </c>
      <c r="H23">
        <v>2</v>
      </c>
      <c r="I23">
        <v>3</v>
      </c>
      <c r="J23">
        <v>5</v>
      </c>
      <c r="K23">
        <v>11</v>
      </c>
      <c r="L23">
        <v>15</v>
      </c>
      <c r="M23" s="20">
        <f t="shared" si="10"/>
        <v>0</v>
      </c>
      <c r="N23" s="20">
        <f t="shared" si="11"/>
        <v>0.8529411764705882</v>
      </c>
      <c r="O23" s="20">
        <f t="shared" si="12"/>
        <v>5.8823529411764705E-2</v>
      </c>
      <c r="P23" s="20">
        <f t="shared" si="13"/>
        <v>8.8235294117647065E-2</v>
      </c>
      <c r="Q23" s="20">
        <f t="shared" si="14"/>
        <v>0.14705882352941177</v>
      </c>
      <c r="R23" s="20">
        <f t="shared" si="15"/>
        <v>0.3235294117647059</v>
      </c>
      <c r="S23" s="20">
        <f t="shared" si="16"/>
        <v>0.44117647058823528</v>
      </c>
      <c r="T23">
        <v>14.71</v>
      </c>
      <c r="U23">
        <v>32</v>
      </c>
      <c r="V23">
        <v>8.82</v>
      </c>
      <c r="W23" t="s">
        <v>446</v>
      </c>
      <c r="X23" t="s">
        <v>451</v>
      </c>
      <c r="Y23" t="s">
        <v>448</v>
      </c>
      <c r="Z23" t="s">
        <v>790</v>
      </c>
    </row>
    <row r="24" spans="1:26">
      <c r="A24" t="s">
        <v>714</v>
      </c>
      <c r="B24" t="s">
        <v>443</v>
      </c>
      <c r="C24" t="s">
        <v>452</v>
      </c>
      <c r="D24" t="s">
        <v>445</v>
      </c>
      <c r="E24">
        <v>155</v>
      </c>
      <c r="F24">
        <v>0</v>
      </c>
      <c r="G24">
        <v>125</v>
      </c>
      <c r="H24">
        <v>15</v>
      </c>
      <c r="I24">
        <v>15</v>
      </c>
      <c r="J24">
        <v>24</v>
      </c>
      <c r="K24">
        <v>59</v>
      </c>
      <c r="L24">
        <v>58</v>
      </c>
      <c r="M24" s="20">
        <f t="shared" si="10"/>
        <v>0</v>
      </c>
      <c r="N24" s="20">
        <f t="shared" si="11"/>
        <v>0.80645161290322576</v>
      </c>
      <c r="O24" s="20">
        <f t="shared" si="12"/>
        <v>9.6774193548387094E-2</v>
      </c>
      <c r="P24" s="20">
        <f t="shared" si="13"/>
        <v>9.6774193548387094E-2</v>
      </c>
      <c r="Q24" s="20">
        <f t="shared" si="14"/>
        <v>0.15483870967741936</v>
      </c>
      <c r="R24" s="20">
        <f t="shared" si="15"/>
        <v>0.38064516129032255</v>
      </c>
      <c r="S24" s="20">
        <f t="shared" si="16"/>
        <v>0.37419354838709679</v>
      </c>
      <c r="T24">
        <v>15.48</v>
      </c>
      <c r="U24">
        <v>38</v>
      </c>
      <c r="V24">
        <v>9.68</v>
      </c>
      <c r="W24" t="s">
        <v>446</v>
      </c>
      <c r="X24" t="s">
        <v>454</v>
      </c>
      <c r="Y24" t="s">
        <v>448</v>
      </c>
      <c r="Z24" t="s">
        <v>790</v>
      </c>
    </row>
    <row r="25" spans="1:26">
      <c r="A25" t="s">
        <v>714</v>
      </c>
      <c r="B25" t="s">
        <v>443</v>
      </c>
      <c r="C25" t="s">
        <v>460</v>
      </c>
      <c r="D25" t="s">
        <v>445</v>
      </c>
      <c r="E25">
        <v>135</v>
      </c>
      <c r="F25">
        <v>0</v>
      </c>
      <c r="G25">
        <v>114</v>
      </c>
      <c r="H25">
        <v>13</v>
      </c>
      <c r="I25">
        <v>8</v>
      </c>
      <c r="J25">
        <v>17</v>
      </c>
      <c r="K25">
        <v>27</v>
      </c>
      <c r="L25">
        <v>71</v>
      </c>
      <c r="M25" s="20">
        <f t="shared" si="10"/>
        <v>0</v>
      </c>
      <c r="N25" s="20">
        <f t="shared" si="11"/>
        <v>0.84444444444444444</v>
      </c>
      <c r="O25" s="20">
        <f t="shared" si="12"/>
        <v>9.6296296296296297E-2</v>
      </c>
      <c r="P25" s="20">
        <f t="shared" si="13"/>
        <v>5.9259259259259262E-2</v>
      </c>
      <c r="Q25" s="20">
        <f t="shared" si="14"/>
        <v>0.12592592592592591</v>
      </c>
      <c r="R25" s="20">
        <f t="shared" si="15"/>
        <v>0.2</v>
      </c>
      <c r="S25" s="20">
        <f t="shared" si="16"/>
        <v>0.52592592592592591</v>
      </c>
      <c r="T25">
        <v>12.59</v>
      </c>
      <c r="U25">
        <v>20</v>
      </c>
      <c r="V25">
        <v>5.93</v>
      </c>
      <c r="W25" t="s">
        <v>446</v>
      </c>
      <c r="X25" t="s">
        <v>461</v>
      </c>
      <c r="Y25" t="s">
        <v>448</v>
      </c>
      <c r="Z25" t="s">
        <v>790</v>
      </c>
    </row>
    <row r="26" spans="1:26">
      <c r="A26">
        <v>2022</v>
      </c>
      <c r="B26" t="s">
        <v>783</v>
      </c>
      <c r="E26">
        <f>SUM(E20:E25)</f>
        <v>1391</v>
      </c>
      <c r="F26">
        <f t="shared" ref="F26:L26" si="17">SUM(F20:F25)</f>
        <v>4</v>
      </c>
      <c r="G26">
        <f t="shared" si="17"/>
        <v>1173</v>
      </c>
      <c r="H26">
        <f t="shared" si="17"/>
        <v>115</v>
      </c>
      <c r="I26">
        <f t="shared" si="17"/>
        <v>99</v>
      </c>
      <c r="J26">
        <f t="shared" si="17"/>
        <v>170</v>
      </c>
      <c r="K26">
        <f t="shared" si="17"/>
        <v>389</v>
      </c>
      <c r="L26">
        <f t="shared" si="17"/>
        <v>582</v>
      </c>
      <c r="M26" s="20">
        <f>F26/E26</f>
        <v>2.875629043853343E-3</v>
      </c>
      <c r="N26" s="20">
        <f>G26/E26</f>
        <v>0.84327821710999284</v>
      </c>
      <c r="O26" s="20">
        <f>H26/E26</f>
        <v>8.2674335010783612E-2</v>
      </c>
      <c r="P26" s="20">
        <f>I26/E26</f>
        <v>7.1171818835370243E-2</v>
      </c>
      <c r="Q26" s="20">
        <f>J26/E26</f>
        <v>0.12221423436376708</v>
      </c>
      <c r="R26" s="20">
        <f>K26/E26</f>
        <v>0.27965492451473761</v>
      </c>
      <c r="S26" s="20">
        <f>L26/E26</f>
        <v>0.41840402588066139</v>
      </c>
    </row>
    <row r="27" spans="1:26" s="13" customFormat="1" ht="5.2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>
      <c r="A28" s="18" t="s">
        <v>669</v>
      </c>
      <c r="B28" s="18" t="s">
        <v>443</v>
      </c>
      <c r="C28" s="18" t="s">
        <v>444</v>
      </c>
      <c r="D28" s="18" t="s">
        <v>445</v>
      </c>
      <c r="E28" s="3">
        <v>816</v>
      </c>
      <c r="F28" s="3">
        <v>4</v>
      </c>
      <c r="G28" s="3">
        <v>710</v>
      </c>
      <c r="H28" s="3">
        <v>65</v>
      </c>
      <c r="I28" s="3">
        <v>37</v>
      </c>
      <c r="J28" s="3">
        <v>85</v>
      </c>
      <c r="K28" s="3">
        <v>230</v>
      </c>
      <c r="L28" s="3">
        <v>354</v>
      </c>
      <c r="M28" s="19">
        <f t="shared" ref="M28:M33" si="18">F28/E28</f>
        <v>4.9019607843137254E-3</v>
      </c>
      <c r="N28" s="20">
        <f t="shared" ref="N28:N33" si="19">G28/E28</f>
        <v>0.87009803921568629</v>
      </c>
      <c r="O28" s="20">
        <f t="shared" ref="O28:O33" si="20">H28/E28</f>
        <v>7.9656862745098034E-2</v>
      </c>
      <c r="P28" s="20">
        <f t="shared" ref="P28:P33" si="21">I28/E28</f>
        <v>4.5343137254901959E-2</v>
      </c>
      <c r="Q28" s="20">
        <f t="shared" ref="Q28:Q33" si="22">J28/E28</f>
        <v>0.10416666666666667</v>
      </c>
      <c r="R28" s="20">
        <f t="shared" ref="R28:R33" si="23">K28/E28</f>
        <v>0.28186274509803921</v>
      </c>
      <c r="S28" s="20">
        <f t="shared" ref="S28:S33" si="24">L28/E28</f>
        <v>0.43382352941176472</v>
      </c>
      <c r="T28" s="18" t="s">
        <v>29</v>
      </c>
      <c r="U28" s="18" t="s">
        <v>29</v>
      </c>
      <c r="V28" s="18" t="s">
        <v>856</v>
      </c>
      <c r="W28" s="18" t="s">
        <v>446</v>
      </c>
      <c r="X28" s="18" t="s">
        <v>447</v>
      </c>
      <c r="Y28" s="18" t="s">
        <v>448</v>
      </c>
      <c r="Z28" s="18" t="s">
        <v>791</v>
      </c>
    </row>
    <row r="29" spans="1:26">
      <c r="A29" s="18" t="s">
        <v>669</v>
      </c>
      <c r="B29" s="18" t="s">
        <v>443</v>
      </c>
      <c r="C29" s="18" t="s">
        <v>449</v>
      </c>
      <c r="D29" s="18" t="s">
        <v>445</v>
      </c>
      <c r="E29" s="3">
        <v>311</v>
      </c>
      <c r="F29" s="3">
        <v>0</v>
      </c>
      <c r="G29" s="3">
        <v>274</v>
      </c>
      <c r="H29" s="3">
        <v>27</v>
      </c>
      <c r="I29" s="3">
        <v>10</v>
      </c>
      <c r="J29" s="3">
        <v>27</v>
      </c>
      <c r="K29" s="3">
        <v>114</v>
      </c>
      <c r="L29" s="3">
        <v>125</v>
      </c>
      <c r="M29" s="19">
        <f t="shared" si="18"/>
        <v>0</v>
      </c>
      <c r="N29" s="20">
        <f t="shared" si="19"/>
        <v>0.88102893890675238</v>
      </c>
      <c r="O29" s="20">
        <f t="shared" si="20"/>
        <v>8.6816720257234734E-2</v>
      </c>
      <c r="P29" s="20">
        <f t="shared" si="21"/>
        <v>3.215434083601286E-2</v>
      </c>
      <c r="Q29" s="20">
        <f t="shared" si="22"/>
        <v>8.6816720257234734E-2</v>
      </c>
      <c r="R29" s="20">
        <f t="shared" si="23"/>
        <v>0.36655948553054662</v>
      </c>
      <c r="S29" s="20">
        <f t="shared" si="24"/>
        <v>0.40192926045016075</v>
      </c>
      <c r="T29" s="18" t="s">
        <v>29</v>
      </c>
      <c r="U29" s="18" t="s">
        <v>29</v>
      </c>
      <c r="V29" s="18" t="s">
        <v>857</v>
      </c>
      <c r="W29" s="18" t="s">
        <v>446</v>
      </c>
      <c r="X29" s="18" t="s">
        <v>450</v>
      </c>
      <c r="Y29" s="18" t="s">
        <v>448</v>
      </c>
      <c r="Z29" s="18" t="s">
        <v>791</v>
      </c>
    </row>
    <row r="30" spans="1:26">
      <c r="A30" s="18" t="s">
        <v>669</v>
      </c>
      <c r="B30" s="18" t="s">
        <v>443</v>
      </c>
      <c r="C30" s="18" t="s">
        <v>224</v>
      </c>
      <c r="D30" s="18" t="s">
        <v>445</v>
      </c>
      <c r="E30" s="3">
        <v>46</v>
      </c>
      <c r="F30" s="3">
        <v>0</v>
      </c>
      <c r="G30" s="3">
        <v>37</v>
      </c>
      <c r="H30" s="3">
        <v>2</v>
      </c>
      <c r="I30" s="3">
        <v>7</v>
      </c>
      <c r="J30" s="3">
        <v>9</v>
      </c>
      <c r="K30" s="3">
        <v>7</v>
      </c>
      <c r="L30" s="3">
        <v>20</v>
      </c>
      <c r="M30" s="19">
        <f t="shared" si="18"/>
        <v>0</v>
      </c>
      <c r="N30" s="20">
        <f t="shared" si="19"/>
        <v>0.80434782608695654</v>
      </c>
      <c r="O30" s="20">
        <f t="shared" si="20"/>
        <v>4.3478260869565216E-2</v>
      </c>
      <c r="P30" s="20">
        <f t="shared" si="21"/>
        <v>0.15217391304347827</v>
      </c>
      <c r="Q30" s="20">
        <f t="shared" si="22"/>
        <v>0.19565217391304349</v>
      </c>
      <c r="R30" s="20">
        <f t="shared" si="23"/>
        <v>0.15217391304347827</v>
      </c>
      <c r="S30" s="20">
        <f t="shared" si="24"/>
        <v>0.43478260869565216</v>
      </c>
      <c r="T30" s="18" t="s">
        <v>29</v>
      </c>
      <c r="U30" s="18" t="s">
        <v>29</v>
      </c>
      <c r="V30" s="18" t="s">
        <v>676</v>
      </c>
      <c r="W30" s="18" t="s">
        <v>446</v>
      </c>
      <c r="X30" s="18" t="s">
        <v>451</v>
      </c>
      <c r="Y30" s="18" t="s">
        <v>448</v>
      </c>
      <c r="Z30" s="18" t="s">
        <v>791</v>
      </c>
    </row>
    <row r="31" spans="1:26">
      <c r="A31" s="18" t="s">
        <v>669</v>
      </c>
      <c r="B31" s="18" t="s">
        <v>443</v>
      </c>
      <c r="C31" s="18" t="s">
        <v>452</v>
      </c>
      <c r="D31" s="18" t="s">
        <v>445</v>
      </c>
      <c r="E31" s="3">
        <v>213</v>
      </c>
      <c r="F31" s="3">
        <v>0</v>
      </c>
      <c r="G31" s="3">
        <v>179</v>
      </c>
      <c r="H31" s="3">
        <v>21</v>
      </c>
      <c r="I31" s="3">
        <v>13</v>
      </c>
      <c r="J31" s="3">
        <v>23</v>
      </c>
      <c r="K31" s="3">
        <v>56</v>
      </c>
      <c r="L31" s="3">
        <v>103</v>
      </c>
      <c r="M31" s="19">
        <f t="shared" si="18"/>
        <v>0</v>
      </c>
      <c r="N31" s="20">
        <f t="shared" si="19"/>
        <v>0.84037558685446012</v>
      </c>
      <c r="O31" s="20">
        <f t="shared" si="20"/>
        <v>9.8591549295774641E-2</v>
      </c>
      <c r="P31" s="20">
        <f t="shared" si="21"/>
        <v>6.1032863849765258E-2</v>
      </c>
      <c r="Q31" s="20">
        <f t="shared" si="22"/>
        <v>0.107981220657277</v>
      </c>
      <c r="R31" s="20">
        <f t="shared" si="23"/>
        <v>0.26291079812206575</v>
      </c>
      <c r="S31" s="20">
        <f t="shared" si="24"/>
        <v>0.48356807511737088</v>
      </c>
      <c r="T31" s="18" t="s">
        <v>29</v>
      </c>
      <c r="U31" s="18" t="s">
        <v>29</v>
      </c>
      <c r="V31" s="18" t="s">
        <v>749</v>
      </c>
      <c r="W31" s="18" t="s">
        <v>446</v>
      </c>
      <c r="X31" s="18" t="s">
        <v>454</v>
      </c>
      <c r="Y31" s="18" t="s">
        <v>448</v>
      </c>
      <c r="Z31" s="18" t="s">
        <v>791</v>
      </c>
    </row>
    <row r="32" spans="1:26">
      <c r="A32" s="18" t="s">
        <v>669</v>
      </c>
      <c r="B32" s="18" t="s">
        <v>443</v>
      </c>
      <c r="C32" s="18" t="s">
        <v>460</v>
      </c>
      <c r="D32" s="18" t="s">
        <v>445</v>
      </c>
      <c r="E32" s="3">
        <v>21</v>
      </c>
      <c r="F32" s="3">
        <v>0</v>
      </c>
      <c r="G32" s="3">
        <v>15</v>
      </c>
      <c r="H32" s="3">
        <v>5</v>
      </c>
      <c r="I32" s="3">
        <v>1</v>
      </c>
      <c r="J32" s="3">
        <v>4</v>
      </c>
      <c r="K32" s="3">
        <v>4</v>
      </c>
      <c r="L32" s="3">
        <v>11</v>
      </c>
      <c r="M32" s="19">
        <f t="shared" si="18"/>
        <v>0</v>
      </c>
      <c r="N32" s="20">
        <f t="shared" si="19"/>
        <v>0.7142857142857143</v>
      </c>
      <c r="O32" s="20">
        <f t="shared" si="20"/>
        <v>0.23809523809523808</v>
      </c>
      <c r="P32" s="20">
        <f t="shared" si="21"/>
        <v>4.7619047619047616E-2</v>
      </c>
      <c r="Q32" s="20">
        <f t="shared" si="22"/>
        <v>0.19047619047619047</v>
      </c>
      <c r="R32" s="20">
        <f t="shared" si="23"/>
        <v>0.19047619047619047</v>
      </c>
      <c r="S32" s="20">
        <f t="shared" si="24"/>
        <v>0.52380952380952384</v>
      </c>
      <c r="T32" s="18" t="s">
        <v>29</v>
      </c>
      <c r="U32" s="18" t="s">
        <v>29</v>
      </c>
      <c r="V32" s="18" t="s">
        <v>78</v>
      </c>
      <c r="W32" s="18" t="s">
        <v>446</v>
      </c>
      <c r="X32" s="18" t="s">
        <v>461</v>
      </c>
      <c r="Y32" s="18" t="s">
        <v>448</v>
      </c>
      <c r="Z32" s="18" t="s">
        <v>791</v>
      </c>
    </row>
    <row r="33" spans="1:26">
      <c r="A33" s="18" t="s">
        <v>669</v>
      </c>
      <c r="B33" s="18" t="s">
        <v>443</v>
      </c>
      <c r="C33" s="18" t="s">
        <v>465</v>
      </c>
      <c r="D33" s="18" t="s">
        <v>445</v>
      </c>
      <c r="E33" s="3">
        <v>124</v>
      </c>
      <c r="F33" s="3">
        <v>0</v>
      </c>
      <c r="G33" s="3">
        <v>107</v>
      </c>
      <c r="H33" s="3">
        <v>12</v>
      </c>
      <c r="I33" s="3">
        <v>5</v>
      </c>
      <c r="J33" s="3">
        <v>14</v>
      </c>
      <c r="K33" s="3">
        <v>25</v>
      </c>
      <c r="L33" s="3">
        <v>69</v>
      </c>
      <c r="M33" s="19">
        <f t="shared" si="18"/>
        <v>0</v>
      </c>
      <c r="N33" s="20">
        <f t="shared" si="19"/>
        <v>0.86290322580645162</v>
      </c>
      <c r="O33" s="20">
        <f t="shared" si="20"/>
        <v>9.6774193548387094E-2</v>
      </c>
      <c r="P33" s="20">
        <f t="shared" si="21"/>
        <v>4.0322580645161289E-2</v>
      </c>
      <c r="Q33" s="20">
        <f t="shared" si="22"/>
        <v>0.11290322580645161</v>
      </c>
      <c r="R33" s="20">
        <f t="shared" si="23"/>
        <v>0.20161290322580644</v>
      </c>
      <c r="S33" s="20">
        <f t="shared" si="24"/>
        <v>0.55645161290322576</v>
      </c>
      <c r="T33" s="18" t="s">
        <v>29</v>
      </c>
      <c r="U33" s="18" t="s">
        <v>29</v>
      </c>
      <c r="V33" s="18" t="s">
        <v>858</v>
      </c>
      <c r="W33" s="18" t="s">
        <v>446</v>
      </c>
      <c r="X33" s="18" t="s">
        <v>461</v>
      </c>
      <c r="Y33" s="18" t="s">
        <v>448</v>
      </c>
      <c r="Z33" s="18" t="s">
        <v>791</v>
      </c>
    </row>
    <row r="34" spans="1:26">
      <c r="A34" s="17" t="s">
        <v>793</v>
      </c>
      <c r="B34" s="18"/>
      <c r="C34" s="18"/>
      <c r="D34" s="18"/>
      <c r="E34" s="3">
        <f t="shared" ref="E34:L34" si="25">SUM(E28:E33)</f>
        <v>1531</v>
      </c>
      <c r="F34" s="3">
        <f t="shared" si="25"/>
        <v>4</v>
      </c>
      <c r="G34" s="3">
        <f t="shared" si="25"/>
        <v>1322</v>
      </c>
      <c r="H34" s="3">
        <f t="shared" si="25"/>
        <v>132</v>
      </c>
      <c r="I34" s="3">
        <f t="shared" si="25"/>
        <v>73</v>
      </c>
      <c r="J34" s="3">
        <f t="shared" si="25"/>
        <v>162</v>
      </c>
      <c r="K34" s="3">
        <f t="shared" si="25"/>
        <v>436</v>
      </c>
      <c r="L34" s="3">
        <f t="shared" si="25"/>
        <v>682</v>
      </c>
      <c r="M34" s="19">
        <f>F34/E34</f>
        <v>2.6126714565643371E-3</v>
      </c>
      <c r="N34" s="20">
        <f>G34/E34</f>
        <v>0.86348791639451339</v>
      </c>
      <c r="O34" s="20">
        <f>H34/E34</f>
        <v>8.6218158066623127E-2</v>
      </c>
      <c r="P34" s="20">
        <f>I34/E34</f>
        <v>4.7681254082299153E-2</v>
      </c>
      <c r="Q34" s="20">
        <f>J34/E34</f>
        <v>0.10581319399085565</v>
      </c>
      <c r="R34" s="20">
        <f>K34/E34</f>
        <v>0.28478118876551273</v>
      </c>
      <c r="S34" s="20">
        <f>L34/E34</f>
        <v>0.44546048334421945</v>
      </c>
      <c r="T34" s="18"/>
      <c r="U34" s="18"/>
      <c r="V34" s="18"/>
      <c r="W34" s="18" t="s">
        <v>746</v>
      </c>
      <c r="Y34" s="18" t="s">
        <v>747</v>
      </c>
      <c r="Z34" s="18"/>
    </row>
    <row r="35" spans="1:26" s="13" customFormat="1" ht="5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2" t="s">
        <v>25</v>
      </c>
      <c r="B36" s="2" t="s">
        <v>443</v>
      </c>
      <c r="C36" s="2" t="s">
        <v>444</v>
      </c>
      <c r="D36" s="2" t="s">
        <v>445</v>
      </c>
      <c r="E36" s="3">
        <v>878</v>
      </c>
      <c r="F36" s="3">
        <v>1</v>
      </c>
      <c r="G36" s="3">
        <v>779</v>
      </c>
      <c r="H36" s="3">
        <v>69</v>
      </c>
      <c r="I36" s="3">
        <v>29</v>
      </c>
      <c r="J36" s="3">
        <v>80</v>
      </c>
      <c r="K36" s="3">
        <v>256</v>
      </c>
      <c r="L36" s="3">
        <v>353</v>
      </c>
      <c r="M36" s="6">
        <v>1.1389521640091116E-3</v>
      </c>
      <c r="N36" s="6">
        <v>0.8872437357630979</v>
      </c>
      <c r="O36" s="6">
        <v>7.8587699316628706E-2</v>
      </c>
      <c r="P36" s="6">
        <v>3.3029612756264239E-2</v>
      </c>
      <c r="Q36" s="6">
        <v>9.1116173120728935E-2</v>
      </c>
      <c r="R36" s="6">
        <v>0.29157175398633256</v>
      </c>
      <c r="S36" s="6">
        <v>0.40205011389521639</v>
      </c>
      <c r="T36" s="2" t="s">
        <v>446</v>
      </c>
      <c r="U36" s="2" t="s">
        <v>447</v>
      </c>
      <c r="V36" s="2" t="s">
        <v>448</v>
      </c>
      <c r="W36" s="2" t="s">
        <v>35</v>
      </c>
    </row>
    <row r="37" spans="1:26">
      <c r="A37" s="2" t="s">
        <v>25</v>
      </c>
      <c r="B37" s="2" t="s">
        <v>443</v>
      </c>
      <c r="C37" s="2" t="s">
        <v>449</v>
      </c>
      <c r="D37" s="2" t="s">
        <v>445</v>
      </c>
      <c r="E37" s="3">
        <v>326</v>
      </c>
      <c r="F37" s="3">
        <v>0</v>
      </c>
      <c r="G37" s="3">
        <v>291</v>
      </c>
      <c r="H37" s="3">
        <v>28</v>
      </c>
      <c r="I37" s="3">
        <v>7</v>
      </c>
      <c r="J37" s="3">
        <v>24</v>
      </c>
      <c r="K37" s="3">
        <v>118</v>
      </c>
      <c r="L37" s="3">
        <v>133</v>
      </c>
      <c r="M37" s="6">
        <v>0</v>
      </c>
      <c r="N37" s="6">
        <v>0.8926380368098159</v>
      </c>
      <c r="O37" s="6">
        <v>8.5889570552147243E-2</v>
      </c>
      <c r="P37" s="6">
        <v>2.1472392638036811E-2</v>
      </c>
      <c r="Q37" s="6">
        <v>7.3619631901840496E-2</v>
      </c>
      <c r="R37" s="6">
        <v>0.3619631901840491</v>
      </c>
      <c r="S37" s="6">
        <v>0.40797546012269936</v>
      </c>
      <c r="T37" s="2" t="s">
        <v>446</v>
      </c>
      <c r="U37" s="2" t="s">
        <v>450</v>
      </c>
      <c r="V37" s="2" t="s">
        <v>448</v>
      </c>
      <c r="W37" s="2" t="s">
        <v>35</v>
      </c>
    </row>
    <row r="38" spans="1:26">
      <c r="A38" s="2" t="s">
        <v>25</v>
      </c>
      <c r="B38" s="2" t="s">
        <v>443</v>
      </c>
      <c r="C38" s="2" t="s">
        <v>224</v>
      </c>
      <c r="D38" s="2" t="s">
        <v>445</v>
      </c>
      <c r="E38" s="3">
        <v>62</v>
      </c>
      <c r="F38" s="3">
        <v>0</v>
      </c>
      <c r="G38" s="3">
        <v>58</v>
      </c>
      <c r="H38" s="3">
        <v>2</v>
      </c>
      <c r="I38" s="3">
        <v>2</v>
      </c>
      <c r="J38" s="3">
        <v>4</v>
      </c>
      <c r="K38" s="3">
        <v>10</v>
      </c>
      <c r="L38" s="3">
        <v>37</v>
      </c>
      <c r="M38" s="6">
        <v>0</v>
      </c>
      <c r="N38" s="6">
        <v>0.93548387096774188</v>
      </c>
      <c r="O38" s="6">
        <v>3.2258064516129031E-2</v>
      </c>
      <c r="P38" s="6">
        <v>3.2258064516129031E-2</v>
      </c>
      <c r="Q38" s="6">
        <v>6.4516129032258063E-2</v>
      </c>
      <c r="R38" s="6">
        <v>0.16129032258064516</v>
      </c>
      <c r="S38" s="6">
        <v>0.59677419354838712</v>
      </c>
      <c r="T38" s="2" t="s">
        <v>446</v>
      </c>
      <c r="U38" s="2" t="s">
        <v>451</v>
      </c>
      <c r="V38" s="2" t="s">
        <v>448</v>
      </c>
      <c r="W38" s="2" t="s">
        <v>35</v>
      </c>
    </row>
    <row r="39" spans="1:26">
      <c r="A39" s="2" t="s">
        <v>25</v>
      </c>
      <c r="B39" s="2" t="s">
        <v>443</v>
      </c>
      <c r="C39" s="2" t="s">
        <v>452</v>
      </c>
      <c r="D39" s="2" t="s">
        <v>445</v>
      </c>
      <c r="E39" s="3">
        <v>278</v>
      </c>
      <c r="F39" s="3">
        <v>0</v>
      </c>
      <c r="G39" s="3">
        <v>233</v>
      </c>
      <c r="H39" s="3">
        <v>29</v>
      </c>
      <c r="I39" s="3">
        <v>16</v>
      </c>
      <c r="J39" s="3">
        <v>36</v>
      </c>
      <c r="K39" s="3">
        <v>64</v>
      </c>
      <c r="L39" s="3">
        <v>143</v>
      </c>
      <c r="M39" s="6">
        <v>0</v>
      </c>
      <c r="N39" s="6">
        <v>0.83812949640287771</v>
      </c>
      <c r="O39" s="6">
        <v>0.10431654676258993</v>
      </c>
      <c r="P39" s="6">
        <v>5.7553956834532377E-2</v>
      </c>
      <c r="Q39" s="6">
        <v>0.12949640287769784</v>
      </c>
      <c r="R39" s="6">
        <v>0.23021582733812951</v>
      </c>
      <c r="S39" s="6">
        <v>0.51438848920863312</v>
      </c>
      <c r="T39" s="2" t="s">
        <v>446</v>
      </c>
      <c r="U39" s="2" t="s">
        <v>454</v>
      </c>
      <c r="V39" s="2" t="s">
        <v>448</v>
      </c>
      <c r="W39" s="2" t="s">
        <v>35</v>
      </c>
    </row>
    <row r="40" spans="1:26">
      <c r="A40" s="2" t="s">
        <v>25</v>
      </c>
      <c r="B40" s="2" t="s">
        <v>443</v>
      </c>
      <c r="C40" s="2" t="s">
        <v>460</v>
      </c>
      <c r="D40" s="2" t="s">
        <v>445</v>
      </c>
      <c r="E40" s="3">
        <v>3</v>
      </c>
      <c r="F40" s="3">
        <v>0</v>
      </c>
      <c r="G40" s="3">
        <v>1</v>
      </c>
      <c r="H40" s="3">
        <v>2</v>
      </c>
      <c r="I40" s="3">
        <v>0</v>
      </c>
      <c r="J40" s="3">
        <v>1</v>
      </c>
      <c r="K40" s="3">
        <v>0</v>
      </c>
      <c r="L40" s="3">
        <v>1</v>
      </c>
      <c r="M40" s="6">
        <v>0</v>
      </c>
      <c r="N40" s="6">
        <v>0.33333333333333331</v>
      </c>
      <c r="O40" s="6">
        <v>0.66666666666666663</v>
      </c>
      <c r="P40" s="6">
        <v>0</v>
      </c>
      <c r="Q40" s="6">
        <v>0.33333333333333331</v>
      </c>
      <c r="R40" s="6">
        <v>0</v>
      </c>
      <c r="S40" s="6">
        <v>0.33333333333333331</v>
      </c>
      <c r="T40" s="2" t="s">
        <v>446</v>
      </c>
      <c r="U40" s="2" t="s">
        <v>461</v>
      </c>
      <c r="V40" s="2" t="s">
        <v>448</v>
      </c>
      <c r="W40" s="2" t="s">
        <v>35</v>
      </c>
    </row>
    <row r="41" spans="1:26">
      <c r="A41" s="2" t="s">
        <v>25</v>
      </c>
      <c r="B41" s="2" t="s">
        <v>443</v>
      </c>
      <c r="C41" s="2" t="s">
        <v>465</v>
      </c>
      <c r="D41" s="2" t="s">
        <v>445</v>
      </c>
      <c r="E41" s="3">
        <v>185</v>
      </c>
      <c r="F41" s="3">
        <v>0</v>
      </c>
      <c r="G41" s="3">
        <v>157</v>
      </c>
      <c r="H41" s="3">
        <v>20</v>
      </c>
      <c r="I41" s="3">
        <v>8</v>
      </c>
      <c r="J41" s="3">
        <v>22</v>
      </c>
      <c r="K41" s="3">
        <v>38</v>
      </c>
      <c r="L41" s="3">
        <v>105</v>
      </c>
      <c r="M41" s="6">
        <v>0</v>
      </c>
      <c r="N41" s="6">
        <v>0.84864864864864864</v>
      </c>
      <c r="O41" s="6">
        <v>0.10810810810810811</v>
      </c>
      <c r="P41" s="6">
        <v>4.3243243243243246E-2</v>
      </c>
      <c r="Q41" s="6">
        <v>0.11891891891891893</v>
      </c>
      <c r="R41" s="6">
        <v>0.20540540540540542</v>
      </c>
      <c r="S41" s="6">
        <v>0.56756756756756754</v>
      </c>
      <c r="T41" s="2" t="s">
        <v>446</v>
      </c>
      <c r="U41" s="2" t="s">
        <v>461</v>
      </c>
      <c r="V41" s="2" t="s">
        <v>448</v>
      </c>
      <c r="W41" s="2" t="s">
        <v>35</v>
      </c>
    </row>
    <row r="42" spans="1:26">
      <c r="A42" s="2">
        <v>2024</v>
      </c>
      <c r="B42" s="17" t="s">
        <v>783</v>
      </c>
      <c r="C42" s="2"/>
      <c r="D42" s="2"/>
      <c r="E42">
        <f>SUM(E36:E41)</f>
        <v>1732</v>
      </c>
      <c r="F42">
        <f t="shared" ref="F42:L42" si="26">SUM(F36:F41)</f>
        <v>1</v>
      </c>
      <c r="G42">
        <f t="shared" si="26"/>
        <v>1519</v>
      </c>
      <c r="H42">
        <f t="shared" si="26"/>
        <v>150</v>
      </c>
      <c r="I42">
        <f t="shared" si="26"/>
        <v>62</v>
      </c>
      <c r="J42">
        <f t="shared" si="26"/>
        <v>167</v>
      </c>
      <c r="K42">
        <f t="shared" si="26"/>
        <v>486</v>
      </c>
      <c r="L42">
        <f t="shared" si="26"/>
        <v>772</v>
      </c>
      <c r="M42" s="20">
        <f>F42/E42</f>
        <v>5.7736720554272516E-4</v>
      </c>
      <c r="N42" s="20">
        <f>G42/E42</f>
        <v>0.87702078521939952</v>
      </c>
      <c r="O42" s="20">
        <f>H42/E42</f>
        <v>8.6605080831408776E-2</v>
      </c>
      <c r="P42" s="20">
        <f>I42/E42</f>
        <v>3.5796766743648963E-2</v>
      </c>
      <c r="Q42" s="20">
        <f>J42/E42</f>
        <v>9.6420323325635104E-2</v>
      </c>
      <c r="R42" s="20">
        <f>K42/E42</f>
        <v>0.28060046189376442</v>
      </c>
      <c r="S42" s="20">
        <f>L42/E42</f>
        <v>0.44572748267898382</v>
      </c>
      <c r="T42" s="2"/>
      <c r="U42" s="2"/>
      <c r="V42" s="2"/>
      <c r="W42" s="2"/>
    </row>
    <row r="43" spans="1:26" s="13" customFormat="1" ht="5.2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s="38" customFormat="1">
      <c r="A44" s="39" t="s">
        <v>928</v>
      </c>
      <c r="B44" s="39" t="s">
        <v>443</v>
      </c>
      <c r="C44" s="39" t="s">
        <v>444</v>
      </c>
      <c r="D44" s="39" t="s">
        <v>445</v>
      </c>
      <c r="E44" s="40">
        <v>866</v>
      </c>
      <c r="F44" s="40">
        <v>1</v>
      </c>
      <c r="G44" s="40">
        <v>769</v>
      </c>
      <c r="H44" s="40">
        <v>66</v>
      </c>
      <c r="I44" s="40">
        <v>30</v>
      </c>
      <c r="J44" s="40">
        <v>74</v>
      </c>
      <c r="K44" s="40">
        <v>268</v>
      </c>
      <c r="L44" s="40">
        <v>343</v>
      </c>
      <c r="M44" s="6">
        <f>F44/E44</f>
        <v>1.1547344110854503E-3</v>
      </c>
      <c r="N44" s="6">
        <f>G44/E44</f>
        <v>0.88799076212471129</v>
      </c>
      <c r="O44" s="6">
        <f>H44/E44</f>
        <v>7.6212471131639717E-2</v>
      </c>
      <c r="P44" s="6">
        <f>I44/E44</f>
        <v>3.4642032332563508E-2</v>
      </c>
      <c r="Q44" s="6">
        <f>J44/E44</f>
        <v>8.5450346420323328E-2</v>
      </c>
      <c r="R44" s="6">
        <f>K44/E44</f>
        <v>0.30946882217090071</v>
      </c>
      <c r="S44" s="6">
        <f>L44/E44</f>
        <v>0.39607390300230949</v>
      </c>
      <c r="T44" s="43"/>
      <c r="U44" s="39" t="s">
        <v>447</v>
      </c>
      <c r="V44" s="39" t="s">
        <v>448</v>
      </c>
      <c r="W44" s="39"/>
    </row>
    <row r="45" spans="1:26" s="38" customFormat="1">
      <c r="A45" s="39" t="s">
        <v>928</v>
      </c>
      <c r="B45" s="39" t="s">
        <v>443</v>
      </c>
      <c r="C45" s="39" t="s">
        <v>449</v>
      </c>
      <c r="D45" s="39" t="s">
        <v>445</v>
      </c>
      <c r="E45" s="40">
        <v>315</v>
      </c>
      <c r="F45" s="40">
        <v>0</v>
      </c>
      <c r="G45" s="40">
        <v>270</v>
      </c>
      <c r="H45" s="40">
        <v>33</v>
      </c>
      <c r="I45" s="40">
        <v>12</v>
      </c>
      <c r="J45" s="40">
        <v>39</v>
      </c>
      <c r="K45" s="40">
        <v>125</v>
      </c>
      <c r="L45" s="40">
        <v>98</v>
      </c>
      <c r="M45" s="6">
        <f t="shared" ref="M45:M50" si="27">F45/E45</f>
        <v>0</v>
      </c>
      <c r="N45" s="6">
        <f t="shared" ref="N45:N49" si="28">G45/E45</f>
        <v>0.8571428571428571</v>
      </c>
      <c r="O45" s="6">
        <f t="shared" ref="O45:O51" si="29">H45/E45</f>
        <v>0.10476190476190476</v>
      </c>
      <c r="P45" s="6">
        <f t="shared" ref="P45:P51" si="30">I45/E45</f>
        <v>3.8095238095238099E-2</v>
      </c>
      <c r="Q45" s="6">
        <f t="shared" ref="Q45:Q51" si="31">J45/E45</f>
        <v>0.12380952380952381</v>
      </c>
      <c r="R45" s="6">
        <f t="shared" ref="R45:R51" si="32">K45/E45</f>
        <v>0.3968253968253968</v>
      </c>
      <c r="S45" s="6">
        <f t="shared" ref="S45:S51" si="33">L45/E45</f>
        <v>0.31111111111111112</v>
      </c>
      <c r="T45" s="43"/>
      <c r="U45" s="39" t="s">
        <v>450</v>
      </c>
      <c r="V45" s="39" t="s">
        <v>448</v>
      </c>
      <c r="W45" s="39"/>
    </row>
    <row r="46" spans="1:26" s="38" customFormat="1">
      <c r="A46" s="39" t="s">
        <v>928</v>
      </c>
      <c r="B46" s="39" t="s">
        <v>443</v>
      </c>
      <c r="C46" s="39" t="s">
        <v>224</v>
      </c>
      <c r="D46" s="39" t="s">
        <v>445</v>
      </c>
      <c r="E46" s="40">
        <v>76</v>
      </c>
      <c r="F46" s="40">
        <v>0</v>
      </c>
      <c r="G46" s="40">
        <v>70</v>
      </c>
      <c r="H46" s="40">
        <v>2</v>
      </c>
      <c r="I46" s="40">
        <v>4</v>
      </c>
      <c r="J46" s="40">
        <v>6</v>
      </c>
      <c r="K46" s="40">
        <v>20</v>
      </c>
      <c r="L46" s="40">
        <v>37</v>
      </c>
      <c r="M46" s="6">
        <f t="shared" si="27"/>
        <v>0</v>
      </c>
      <c r="N46" s="6">
        <f t="shared" si="28"/>
        <v>0.92105263157894735</v>
      </c>
      <c r="O46" s="6">
        <f t="shared" si="29"/>
        <v>2.6315789473684209E-2</v>
      </c>
      <c r="P46" s="6">
        <f t="shared" si="30"/>
        <v>5.2631578947368418E-2</v>
      </c>
      <c r="Q46" s="6">
        <f t="shared" si="31"/>
        <v>7.8947368421052627E-2</v>
      </c>
      <c r="R46" s="6">
        <f t="shared" si="32"/>
        <v>0.26315789473684209</v>
      </c>
      <c r="S46" s="6">
        <f t="shared" si="33"/>
        <v>0.48684210526315791</v>
      </c>
      <c r="T46" s="43"/>
      <c r="U46" s="39" t="s">
        <v>451</v>
      </c>
      <c r="V46" s="39" t="s">
        <v>448</v>
      </c>
      <c r="W46" s="39"/>
    </row>
    <row r="47" spans="1:26" s="38" customFormat="1">
      <c r="A47" s="39" t="s">
        <v>928</v>
      </c>
      <c r="B47" s="39" t="s">
        <v>443</v>
      </c>
      <c r="C47" s="39" t="s">
        <v>452</v>
      </c>
      <c r="D47" s="39" t="s">
        <v>445</v>
      </c>
      <c r="E47" s="40">
        <v>308</v>
      </c>
      <c r="F47" s="40">
        <v>0</v>
      </c>
      <c r="G47" s="40">
        <v>249</v>
      </c>
      <c r="H47" s="40">
        <v>44</v>
      </c>
      <c r="I47" s="40">
        <v>15</v>
      </c>
      <c r="J47" s="40">
        <v>49</v>
      </c>
      <c r="K47" s="40">
        <v>72</v>
      </c>
      <c r="L47" s="40">
        <v>153</v>
      </c>
      <c r="M47" s="6">
        <f t="shared" si="27"/>
        <v>0</v>
      </c>
      <c r="N47" s="6">
        <f t="shared" si="28"/>
        <v>0.80844155844155841</v>
      </c>
      <c r="O47" s="6">
        <f t="shared" si="29"/>
        <v>0.14285714285714285</v>
      </c>
      <c r="P47" s="6">
        <f t="shared" si="30"/>
        <v>4.8701298701298704E-2</v>
      </c>
      <c r="Q47" s="6">
        <f t="shared" si="31"/>
        <v>0.15909090909090909</v>
      </c>
      <c r="R47" s="6">
        <f t="shared" si="32"/>
        <v>0.23376623376623376</v>
      </c>
      <c r="S47" s="6">
        <f t="shared" si="33"/>
        <v>0.49675324675324678</v>
      </c>
      <c r="T47" s="43"/>
      <c r="U47" s="39" t="s">
        <v>454</v>
      </c>
      <c r="V47" s="39" t="s">
        <v>448</v>
      </c>
      <c r="W47" s="39"/>
    </row>
    <row r="48" spans="1:26" s="38" customFormat="1">
      <c r="A48" s="39" t="s">
        <v>928</v>
      </c>
      <c r="B48" s="39" t="s">
        <v>443</v>
      </c>
      <c r="C48" s="39" t="s">
        <v>460</v>
      </c>
      <c r="D48" s="39" t="s">
        <v>445</v>
      </c>
      <c r="E48" s="40">
        <v>5</v>
      </c>
      <c r="F48" s="40">
        <v>0</v>
      </c>
      <c r="G48" s="40">
        <v>4</v>
      </c>
      <c r="H48" s="40">
        <v>1</v>
      </c>
      <c r="I48" s="40">
        <v>0</v>
      </c>
      <c r="J48" s="40">
        <v>0</v>
      </c>
      <c r="K48" s="40">
        <v>1</v>
      </c>
      <c r="L48" s="40">
        <v>3</v>
      </c>
      <c r="M48" s="6">
        <f t="shared" si="27"/>
        <v>0</v>
      </c>
      <c r="N48" s="6">
        <f t="shared" si="28"/>
        <v>0.8</v>
      </c>
      <c r="O48" s="6">
        <f t="shared" si="29"/>
        <v>0.2</v>
      </c>
      <c r="P48" s="6">
        <f t="shared" si="30"/>
        <v>0</v>
      </c>
      <c r="Q48" s="6">
        <f t="shared" si="31"/>
        <v>0</v>
      </c>
      <c r="R48" s="6">
        <f t="shared" si="32"/>
        <v>0.2</v>
      </c>
      <c r="S48" s="6">
        <f t="shared" si="33"/>
        <v>0.6</v>
      </c>
      <c r="T48" s="43"/>
      <c r="U48" s="39" t="s">
        <v>461</v>
      </c>
      <c r="V48" s="39" t="s">
        <v>448</v>
      </c>
      <c r="W48" s="39"/>
    </row>
    <row r="49" spans="1:29" s="38" customFormat="1">
      <c r="A49" s="39" t="s">
        <v>928</v>
      </c>
      <c r="B49" s="39" t="s">
        <v>443</v>
      </c>
      <c r="C49" s="39" t="s">
        <v>465</v>
      </c>
      <c r="D49" s="39" t="s">
        <v>445</v>
      </c>
      <c r="E49" s="40">
        <v>175</v>
      </c>
      <c r="F49" s="40">
        <v>0</v>
      </c>
      <c r="G49" s="40">
        <v>145</v>
      </c>
      <c r="H49" s="40">
        <v>19</v>
      </c>
      <c r="I49" s="40">
        <v>11</v>
      </c>
      <c r="J49" s="40">
        <v>23</v>
      </c>
      <c r="K49" s="40">
        <v>36</v>
      </c>
      <c r="L49" s="40">
        <v>88</v>
      </c>
      <c r="M49" s="6">
        <f t="shared" si="27"/>
        <v>0</v>
      </c>
      <c r="N49" s="6">
        <f t="shared" si="28"/>
        <v>0.82857142857142863</v>
      </c>
      <c r="O49" s="6">
        <f t="shared" si="29"/>
        <v>0.10857142857142857</v>
      </c>
      <c r="P49" s="6">
        <f t="shared" si="30"/>
        <v>6.2857142857142861E-2</v>
      </c>
      <c r="Q49" s="6">
        <f t="shared" si="31"/>
        <v>0.13142857142857142</v>
      </c>
      <c r="R49" s="6">
        <f t="shared" si="32"/>
        <v>0.20571428571428571</v>
      </c>
      <c r="S49" s="6">
        <f t="shared" si="33"/>
        <v>0.50285714285714289</v>
      </c>
      <c r="T49" s="43"/>
      <c r="U49" s="39" t="s">
        <v>461</v>
      </c>
      <c r="V49" s="39" t="s">
        <v>448</v>
      </c>
      <c r="W49" s="39"/>
    </row>
    <row r="50" spans="1:29" s="38" customFormat="1">
      <c r="A50" s="39" t="s">
        <v>928</v>
      </c>
      <c r="B50" s="39" t="s">
        <v>443</v>
      </c>
      <c r="C50" s="39" t="s">
        <v>1054</v>
      </c>
      <c r="D50" s="39" t="s">
        <v>445</v>
      </c>
      <c r="E50" s="40">
        <v>36</v>
      </c>
      <c r="F50" s="40">
        <v>0</v>
      </c>
      <c r="G50" s="40">
        <v>22</v>
      </c>
      <c r="H50" s="40">
        <v>7</v>
      </c>
      <c r="I50" s="40">
        <v>7</v>
      </c>
      <c r="J50" s="40">
        <v>9</v>
      </c>
      <c r="K50" s="40">
        <v>7</v>
      </c>
      <c r="L50" s="40">
        <v>16</v>
      </c>
      <c r="M50" s="6">
        <f t="shared" si="27"/>
        <v>0</v>
      </c>
      <c r="N50" s="6">
        <f>G50/E50</f>
        <v>0.61111111111111116</v>
      </c>
      <c r="O50" s="6">
        <f t="shared" si="29"/>
        <v>0.19444444444444445</v>
      </c>
      <c r="P50" s="6">
        <f t="shared" si="30"/>
        <v>0.19444444444444445</v>
      </c>
      <c r="Q50" s="6">
        <f t="shared" si="31"/>
        <v>0.25</v>
      </c>
      <c r="R50" s="6">
        <f t="shared" si="32"/>
        <v>0.19444444444444445</v>
      </c>
      <c r="S50" s="6">
        <f t="shared" si="33"/>
        <v>0.44444444444444442</v>
      </c>
      <c r="T50" s="43"/>
      <c r="U50" s="39" t="s">
        <v>1055</v>
      </c>
      <c r="V50" s="39" t="s">
        <v>448</v>
      </c>
      <c r="W50" s="39"/>
    </row>
    <row r="51" spans="1:29" s="38" customFormat="1">
      <c r="A51" s="41" t="s">
        <v>1077</v>
      </c>
      <c r="E51" s="38">
        <f>SUM(E44:E50)</f>
        <v>1781</v>
      </c>
      <c r="F51" s="38">
        <f t="shared" ref="F51:L51" si="34">SUM(F44:F50)</f>
        <v>1</v>
      </c>
      <c r="G51" s="38">
        <f t="shared" si="34"/>
        <v>1529</v>
      </c>
      <c r="H51" s="38">
        <f t="shared" si="34"/>
        <v>172</v>
      </c>
      <c r="I51" s="38">
        <f t="shared" si="34"/>
        <v>79</v>
      </c>
      <c r="J51" s="38">
        <f t="shared" si="34"/>
        <v>200</v>
      </c>
      <c r="K51" s="38">
        <f t="shared" si="34"/>
        <v>529</v>
      </c>
      <c r="L51" s="38">
        <f t="shared" si="34"/>
        <v>738</v>
      </c>
      <c r="M51" s="6">
        <f>F51/E51</f>
        <v>5.6148231330713087E-4</v>
      </c>
      <c r="N51" s="6">
        <f>G51/E51</f>
        <v>0.858506457046603</v>
      </c>
      <c r="O51" s="6">
        <f t="shared" si="29"/>
        <v>9.6574957888826501E-2</v>
      </c>
      <c r="P51" s="6">
        <f t="shared" si="30"/>
        <v>4.4357102751263332E-2</v>
      </c>
      <c r="Q51" s="6">
        <f t="shared" si="31"/>
        <v>0.11229646266142616</v>
      </c>
      <c r="R51" s="6">
        <f t="shared" si="32"/>
        <v>0.29702414373947222</v>
      </c>
      <c r="S51" s="6">
        <f t="shared" si="33"/>
        <v>0.41437394722066256</v>
      </c>
    </row>
    <row r="52" spans="1:29" s="13" customFormat="1" ht="5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9" s="38" customFormat="1">
      <c r="A53" s="39" t="s">
        <v>1090</v>
      </c>
      <c r="B53" s="39" t="s">
        <v>443</v>
      </c>
      <c r="C53" s="39" t="s">
        <v>444</v>
      </c>
      <c r="D53" s="39" t="s">
        <v>445</v>
      </c>
      <c r="E53" s="40">
        <v>681</v>
      </c>
      <c r="F53" s="40">
        <v>0</v>
      </c>
      <c r="G53" s="40">
        <v>604</v>
      </c>
      <c r="H53" s="40">
        <v>60</v>
      </c>
      <c r="I53" s="40">
        <v>17</v>
      </c>
      <c r="J53" s="40">
        <v>65</v>
      </c>
      <c r="K53" s="40">
        <v>204</v>
      </c>
      <c r="L53" s="40">
        <v>256</v>
      </c>
      <c r="M53" s="40">
        <v>0</v>
      </c>
      <c r="N53" s="40">
        <v>0</v>
      </c>
      <c r="O53" s="40">
        <v>0</v>
      </c>
      <c r="P53" s="39" t="s">
        <v>29</v>
      </c>
      <c r="Q53" s="39" t="s">
        <v>1396</v>
      </c>
      <c r="R53" s="39" t="s">
        <v>38</v>
      </c>
      <c r="S53" s="39" t="s">
        <v>301</v>
      </c>
      <c r="T53" s="39" t="s">
        <v>810</v>
      </c>
      <c r="U53" s="39" t="s">
        <v>94</v>
      </c>
      <c r="V53" s="39" t="s">
        <v>301</v>
      </c>
      <c r="W53" s="39" t="s">
        <v>29</v>
      </c>
      <c r="X53" s="39" t="s">
        <v>29</v>
      </c>
      <c r="Y53" s="39" t="s">
        <v>301</v>
      </c>
      <c r="Z53" s="39" t="s">
        <v>446</v>
      </c>
      <c r="AA53" s="39" t="s">
        <v>447</v>
      </c>
      <c r="AB53" s="39" t="s">
        <v>448</v>
      </c>
      <c r="AC53" s="39" t="s">
        <v>1096</v>
      </c>
    </row>
    <row r="54" spans="1:29" s="38" customFormat="1">
      <c r="A54" s="39" t="s">
        <v>1090</v>
      </c>
      <c r="B54" s="39" t="s">
        <v>443</v>
      </c>
      <c r="C54" s="39" t="s">
        <v>449</v>
      </c>
      <c r="D54" s="39" t="s">
        <v>445</v>
      </c>
      <c r="E54" s="40">
        <v>324</v>
      </c>
      <c r="F54" s="40">
        <v>0</v>
      </c>
      <c r="G54" s="40">
        <v>271</v>
      </c>
      <c r="H54" s="40">
        <v>42</v>
      </c>
      <c r="I54" s="40">
        <v>11</v>
      </c>
      <c r="J54" s="40">
        <v>44</v>
      </c>
      <c r="K54" s="40">
        <v>124</v>
      </c>
      <c r="L54" s="40">
        <v>109</v>
      </c>
      <c r="M54" s="40">
        <v>0</v>
      </c>
      <c r="N54" s="40">
        <v>0</v>
      </c>
      <c r="O54" s="40">
        <v>0</v>
      </c>
      <c r="P54" s="39" t="s">
        <v>29</v>
      </c>
      <c r="Q54" s="39" t="s">
        <v>1397</v>
      </c>
      <c r="R54" s="39" t="s">
        <v>72</v>
      </c>
      <c r="S54" s="39" t="s">
        <v>1398</v>
      </c>
      <c r="T54" s="39" t="s">
        <v>1399</v>
      </c>
      <c r="U54" s="39" t="s">
        <v>56</v>
      </c>
      <c r="V54" s="39" t="s">
        <v>1398</v>
      </c>
      <c r="W54" s="39" t="s">
        <v>29</v>
      </c>
      <c r="X54" s="39" t="s">
        <v>29</v>
      </c>
      <c r="Y54" s="39" t="s">
        <v>1398</v>
      </c>
      <c r="Z54" s="39" t="s">
        <v>446</v>
      </c>
      <c r="AA54" s="39" t="s">
        <v>450</v>
      </c>
      <c r="AB54" s="39" t="s">
        <v>448</v>
      </c>
      <c r="AC54" s="39" t="s">
        <v>1096</v>
      </c>
    </row>
    <row r="55" spans="1:29" s="38" customFormat="1">
      <c r="A55" s="39" t="s">
        <v>1090</v>
      </c>
      <c r="B55" s="39" t="s">
        <v>443</v>
      </c>
      <c r="C55" s="39" t="s">
        <v>224</v>
      </c>
      <c r="D55" s="39" t="s">
        <v>445</v>
      </c>
      <c r="E55" s="40">
        <v>61</v>
      </c>
      <c r="F55" s="40">
        <v>0</v>
      </c>
      <c r="G55" s="40">
        <v>55</v>
      </c>
      <c r="H55" s="40">
        <v>2</v>
      </c>
      <c r="I55" s="40">
        <v>4</v>
      </c>
      <c r="J55" s="40">
        <v>6</v>
      </c>
      <c r="K55" s="40">
        <v>17</v>
      </c>
      <c r="L55" s="40">
        <v>30</v>
      </c>
      <c r="M55" s="40">
        <v>0</v>
      </c>
      <c r="N55" s="40">
        <v>0</v>
      </c>
      <c r="O55" s="40">
        <v>0</v>
      </c>
      <c r="P55" s="39" t="s">
        <v>29</v>
      </c>
      <c r="Q55" s="39" t="s">
        <v>1400</v>
      </c>
      <c r="R55" s="39" t="s">
        <v>934</v>
      </c>
      <c r="S55" s="39" t="s">
        <v>670</v>
      </c>
      <c r="T55" s="39" t="s">
        <v>995</v>
      </c>
      <c r="U55" s="39" t="s">
        <v>102</v>
      </c>
      <c r="V55" s="39" t="s">
        <v>670</v>
      </c>
      <c r="W55" s="39" t="s">
        <v>29</v>
      </c>
      <c r="X55" s="39" t="s">
        <v>29</v>
      </c>
      <c r="Y55" s="39" t="s">
        <v>670</v>
      </c>
      <c r="Z55" s="39" t="s">
        <v>446</v>
      </c>
      <c r="AA55" s="39" t="s">
        <v>451</v>
      </c>
      <c r="AB55" s="39" t="s">
        <v>448</v>
      </c>
      <c r="AC55" s="39" t="s">
        <v>1096</v>
      </c>
    </row>
    <row r="56" spans="1:29" s="38" customFormat="1">
      <c r="A56" s="39" t="s">
        <v>1090</v>
      </c>
      <c r="B56" s="39" t="s">
        <v>443</v>
      </c>
      <c r="C56" s="39" t="s">
        <v>452</v>
      </c>
      <c r="D56" s="39" t="s">
        <v>445</v>
      </c>
      <c r="E56" s="40">
        <v>323</v>
      </c>
      <c r="F56" s="40">
        <v>0</v>
      </c>
      <c r="G56" s="40">
        <v>272</v>
      </c>
      <c r="H56" s="40">
        <v>38</v>
      </c>
      <c r="I56" s="40">
        <v>13</v>
      </c>
      <c r="J56" s="40">
        <v>39</v>
      </c>
      <c r="K56" s="40">
        <v>72</v>
      </c>
      <c r="L56" s="40">
        <v>164</v>
      </c>
      <c r="M56" s="40">
        <v>0</v>
      </c>
      <c r="N56" s="40">
        <v>0</v>
      </c>
      <c r="O56" s="40">
        <v>0</v>
      </c>
      <c r="P56" s="39" t="s">
        <v>29</v>
      </c>
      <c r="Q56" s="39" t="s">
        <v>1258</v>
      </c>
      <c r="R56" s="39" t="s">
        <v>59</v>
      </c>
      <c r="S56" s="39" t="s">
        <v>883</v>
      </c>
      <c r="T56" s="39" t="s">
        <v>1062</v>
      </c>
      <c r="U56" s="39" t="s">
        <v>147</v>
      </c>
      <c r="V56" s="39" t="s">
        <v>883</v>
      </c>
      <c r="W56" s="39" t="s">
        <v>29</v>
      </c>
      <c r="X56" s="39" t="s">
        <v>29</v>
      </c>
      <c r="Y56" s="39" t="s">
        <v>883</v>
      </c>
      <c r="Z56" s="39" t="s">
        <v>446</v>
      </c>
      <c r="AA56" s="39" t="s">
        <v>454</v>
      </c>
      <c r="AB56" s="39" t="s">
        <v>448</v>
      </c>
      <c r="AC56" s="39" t="s">
        <v>1096</v>
      </c>
    </row>
    <row r="57" spans="1:29" s="38" customFormat="1">
      <c r="A57" s="39" t="s">
        <v>1090</v>
      </c>
      <c r="B57" s="39" t="s">
        <v>443</v>
      </c>
      <c r="C57" s="39" t="s">
        <v>1401</v>
      </c>
      <c r="D57" s="39" t="s">
        <v>445</v>
      </c>
      <c r="E57" s="40">
        <v>224</v>
      </c>
      <c r="F57" s="40">
        <v>0</v>
      </c>
      <c r="G57" s="40">
        <v>207</v>
      </c>
      <c r="H57" s="40">
        <v>7</v>
      </c>
      <c r="I57" s="40">
        <v>10</v>
      </c>
      <c r="J57" s="40">
        <v>17</v>
      </c>
      <c r="K57" s="40">
        <v>93</v>
      </c>
      <c r="L57" s="40">
        <v>80</v>
      </c>
      <c r="M57" s="40">
        <v>0</v>
      </c>
      <c r="N57" s="40">
        <v>0</v>
      </c>
      <c r="O57" s="40">
        <v>0</v>
      </c>
      <c r="P57" s="39" t="s">
        <v>29</v>
      </c>
      <c r="Q57" s="39" t="s">
        <v>1402</v>
      </c>
      <c r="R57" s="39" t="s">
        <v>934</v>
      </c>
      <c r="S57" s="39" t="s">
        <v>1403</v>
      </c>
      <c r="T57" s="39" t="s">
        <v>1404</v>
      </c>
      <c r="U57" s="39" t="s">
        <v>386</v>
      </c>
      <c r="V57" s="39" t="s">
        <v>1403</v>
      </c>
      <c r="W57" s="39" t="s">
        <v>29</v>
      </c>
      <c r="X57" s="39" t="s">
        <v>29</v>
      </c>
      <c r="Y57" s="39" t="s">
        <v>1403</v>
      </c>
      <c r="Z57" s="39" t="s">
        <v>446</v>
      </c>
      <c r="AA57" s="39" t="s">
        <v>1405</v>
      </c>
      <c r="AB57" s="39" t="s">
        <v>448</v>
      </c>
      <c r="AC57" s="39" t="s">
        <v>1096</v>
      </c>
    </row>
    <row r="58" spans="1:29" s="38" customFormat="1">
      <c r="A58" s="39" t="s">
        <v>1090</v>
      </c>
      <c r="B58" s="39" t="s">
        <v>443</v>
      </c>
      <c r="C58" s="39" t="s">
        <v>1406</v>
      </c>
      <c r="D58" s="39" t="s">
        <v>445</v>
      </c>
      <c r="E58" s="40">
        <v>19</v>
      </c>
      <c r="F58" s="40">
        <v>0</v>
      </c>
      <c r="G58" s="40">
        <v>18</v>
      </c>
      <c r="H58" s="40">
        <v>0</v>
      </c>
      <c r="I58" s="40">
        <v>1</v>
      </c>
      <c r="J58" s="40">
        <v>1</v>
      </c>
      <c r="K58" s="40">
        <v>5</v>
      </c>
      <c r="L58" s="40">
        <v>11</v>
      </c>
      <c r="M58" s="40">
        <v>0</v>
      </c>
      <c r="N58" s="40">
        <v>0</v>
      </c>
      <c r="O58" s="40">
        <v>0</v>
      </c>
      <c r="P58" s="39" t="s">
        <v>29</v>
      </c>
      <c r="Q58" s="39" t="s">
        <v>992</v>
      </c>
      <c r="R58" s="39" t="s">
        <v>29</v>
      </c>
      <c r="S58" s="39" t="s">
        <v>169</v>
      </c>
      <c r="T58" s="39" t="s">
        <v>169</v>
      </c>
      <c r="U58" s="39" t="s">
        <v>318</v>
      </c>
      <c r="V58" s="39" t="s">
        <v>169</v>
      </c>
      <c r="W58" s="39" t="s">
        <v>29</v>
      </c>
      <c r="X58" s="39" t="s">
        <v>29</v>
      </c>
      <c r="Y58" s="39" t="s">
        <v>169</v>
      </c>
      <c r="Z58" s="39" t="s">
        <v>446</v>
      </c>
      <c r="AA58" s="39" t="s">
        <v>1407</v>
      </c>
      <c r="AB58" s="39" t="s">
        <v>448</v>
      </c>
      <c r="AC58" s="39" t="s">
        <v>1096</v>
      </c>
    </row>
    <row r="59" spans="1:29" s="38" customFormat="1">
      <c r="A59" s="39" t="s">
        <v>1090</v>
      </c>
      <c r="B59" s="39" t="s">
        <v>443</v>
      </c>
      <c r="C59" s="39" t="s">
        <v>455</v>
      </c>
      <c r="D59" s="39" t="s">
        <v>456</v>
      </c>
      <c r="E59" s="40">
        <v>60</v>
      </c>
      <c r="F59" s="40">
        <v>8</v>
      </c>
      <c r="G59" s="40">
        <v>41</v>
      </c>
      <c r="H59" s="40">
        <v>4</v>
      </c>
      <c r="I59" s="40">
        <v>7</v>
      </c>
      <c r="J59" s="40">
        <v>6</v>
      </c>
      <c r="K59" s="40">
        <v>4</v>
      </c>
      <c r="L59" s="40">
        <v>27</v>
      </c>
      <c r="M59" s="40">
        <v>0</v>
      </c>
      <c r="N59" s="40">
        <v>0</v>
      </c>
      <c r="O59" s="40">
        <v>0</v>
      </c>
      <c r="P59" s="39" t="s">
        <v>548</v>
      </c>
      <c r="Q59" s="39" t="s">
        <v>1408</v>
      </c>
      <c r="R59" s="39" t="s">
        <v>97</v>
      </c>
      <c r="S59" s="39" t="s">
        <v>1409</v>
      </c>
      <c r="T59" s="39" t="s">
        <v>101</v>
      </c>
      <c r="U59" s="39" t="s">
        <v>97</v>
      </c>
      <c r="V59" s="39" t="s">
        <v>1409</v>
      </c>
      <c r="W59" s="39" t="s">
        <v>29</v>
      </c>
      <c r="X59" s="39" t="s">
        <v>29</v>
      </c>
      <c r="Y59" s="39" t="s">
        <v>1409</v>
      </c>
      <c r="Z59" s="39" t="s">
        <v>458</v>
      </c>
      <c r="AA59" s="39" t="s">
        <v>459</v>
      </c>
      <c r="AB59" s="39" t="s">
        <v>448</v>
      </c>
      <c r="AC59" s="39" t="s">
        <v>1096</v>
      </c>
    </row>
    <row r="60" spans="1:29" s="38" customFormat="1">
      <c r="A60" s="39" t="s">
        <v>1090</v>
      </c>
      <c r="B60" s="39" t="s">
        <v>443</v>
      </c>
      <c r="C60" s="39" t="s">
        <v>465</v>
      </c>
      <c r="D60" s="39" t="s">
        <v>445</v>
      </c>
      <c r="E60" s="40">
        <v>184</v>
      </c>
      <c r="F60" s="40">
        <v>0</v>
      </c>
      <c r="G60" s="40">
        <v>159</v>
      </c>
      <c r="H60" s="40">
        <v>23</v>
      </c>
      <c r="I60" s="40">
        <v>2</v>
      </c>
      <c r="J60" s="40">
        <v>19</v>
      </c>
      <c r="K60" s="40">
        <v>41</v>
      </c>
      <c r="L60" s="40">
        <v>98</v>
      </c>
      <c r="M60" s="40">
        <v>0</v>
      </c>
      <c r="N60" s="40">
        <v>0</v>
      </c>
      <c r="O60" s="40">
        <v>0</v>
      </c>
      <c r="P60" s="39" t="s">
        <v>29</v>
      </c>
      <c r="Q60" s="39" t="s">
        <v>1410</v>
      </c>
      <c r="R60" s="39" t="s">
        <v>72</v>
      </c>
      <c r="S60" s="39" t="s">
        <v>1411</v>
      </c>
      <c r="T60" s="39" t="s">
        <v>1412</v>
      </c>
      <c r="U60" s="39" t="s">
        <v>147</v>
      </c>
      <c r="V60" s="39" t="s">
        <v>1411</v>
      </c>
      <c r="W60" s="39" t="s">
        <v>29</v>
      </c>
      <c r="X60" s="39" t="s">
        <v>29</v>
      </c>
      <c r="Y60" s="39" t="s">
        <v>1411</v>
      </c>
      <c r="Z60" s="39" t="s">
        <v>446</v>
      </c>
      <c r="AA60" s="39" t="s">
        <v>461</v>
      </c>
      <c r="AB60" s="39" t="s">
        <v>448</v>
      </c>
      <c r="AC60" s="39" t="s">
        <v>1096</v>
      </c>
    </row>
    <row r="61" spans="1:29" s="38" customFormat="1">
      <c r="A61" s="39" t="s">
        <v>1090</v>
      </c>
      <c r="B61" s="39" t="s">
        <v>443</v>
      </c>
      <c r="C61" s="39" t="s">
        <v>466</v>
      </c>
      <c r="D61" s="39" t="s">
        <v>462</v>
      </c>
      <c r="E61" s="40">
        <v>120</v>
      </c>
      <c r="F61" s="40">
        <v>0</v>
      </c>
      <c r="G61" s="40">
        <v>98</v>
      </c>
      <c r="H61" s="40">
        <v>17</v>
      </c>
      <c r="I61" s="40">
        <v>5</v>
      </c>
      <c r="J61" s="40">
        <v>18</v>
      </c>
      <c r="K61" s="40">
        <v>33</v>
      </c>
      <c r="L61" s="40">
        <v>60</v>
      </c>
      <c r="M61" s="40">
        <v>0</v>
      </c>
      <c r="N61" s="40">
        <v>0</v>
      </c>
      <c r="O61" s="40">
        <v>0</v>
      </c>
      <c r="P61" s="39" t="s">
        <v>29</v>
      </c>
      <c r="Q61" s="39" t="s">
        <v>1003</v>
      </c>
      <c r="R61" s="39" t="s">
        <v>142</v>
      </c>
      <c r="S61" s="39" t="s">
        <v>498</v>
      </c>
      <c r="T61" s="39" t="s">
        <v>173</v>
      </c>
      <c r="U61" s="39" t="s">
        <v>102</v>
      </c>
      <c r="V61" s="39" t="s">
        <v>498</v>
      </c>
      <c r="W61" s="39" t="s">
        <v>29</v>
      </c>
      <c r="X61" s="39" t="s">
        <v>29</v>
      </c>
      <c r="Y61" s="39" t="s">
        <v>498</v>
      </c>
      <c r="Z61" s="39" t="s">
        <v>463</v>
      </c>
      <c r="AA61" s="39" t="s">
        <v>464</v>
      </c>
      <c r="AB61" s="39" t="s">
        <v>448</v>
      </c>
      <c r="AC61" s="39" t="s">
        <v>1096</v>
      </c>
    </row>
    <row r="62" spans="1:29" s="38" customFormat="1">
      <c r="A62" s="39" t="s">
        <v>1090</v>
      </c>
      <c r="B62" s="39" t="s">
        <v>443</v>
      </c>
      <c r="C62" s="39" t="s">
        <v>1054</v>
      </c>
      <c r="D62" s="39" t="s">
        <v>445</v>
      </c>
      <c r="E62" s="40">
        <v>55</v>
      </c>
      <c r="F62" s="40">
        <v>0</v>
      </c>
      <c r="G62" s="40">
        <v>35</v>
      </c>
      <c r="H62" s="40">
        <v>6</v>
      </c>
      <c r="I62" s="40">
        <v>14</v>
      </c>
      <c r="J62" s="40">
        <v>12</v>
      </c>
      <c r="K62" s="40">
        <v>6</v>
      </c>
      <c r="L62" s="40">
        <v>30</v>
      </c>
      <c r="M62" s="40">
        <v>0</v>
      </c>
      <c r="N62" s="40">
        <v>0</v>
      </c>
      <c r="O62" s="40">
        <v>0</v>
      </c>
      <c r="P62" s="39" t="s">
        <v>29</v>
      </c>
      <c r="Q62" s="39" t="s">
        <v>1413</v>
      </c>
      <c r="R62" s="39" t="s">
        <v>46</v>
      </c>
      <c r="S62" s="39" t="s">
        <v>1414</v>
      </c>
      <c r="T62" s="39" t="s">
        <v>879</v>
      </c>
      <c r="U62" s="39" t="s">
        <v>46</v>
      </c>
      <c r="V62" s="39" t="s">
        <v>1414</v>
      </c>
      <c r="W62" s="39" t="s">
        <v>29</v>
      </c>
      <c r="X62" s="39" t="s">
        <v>29</v>
      </c>
      <c r="Y62" s="39" t="s">
        <v>1414</v>
      </c>
      <c r="Z62" s="39" t="s">
        <v>446</v>
      </c>
      <c r="AA62" s="39" t="s">
        <v>1055</v>
      </c>
      <c r="AB62" s="39" t="s">
        <v>448</v>
      </c>
      <c r="AC62" s="39" t="s">
        <v>1096</v>
      </c>
    </row>
    <row r="63" spans="1:29" s="38" customFormat="1">
      <c r="A63" s="39" t="s">
        <v>1090</v>
      </c>
      <c r="B63" s="39" t="s">
        <v>443</v>
      </c>
      <c r="C63" s="39" t="s">
        <v>1415</v>
      </c>
      <c r="D63" s="39" t="s">
        <v>445</v>
      </c>
      <c r="E63" s="40">
        <v>30</v>
      </c>
      <c r="F63" s="40">
        <v>0</v>
      </c>
      <c r="G63" s="40">
        <v>29</v>
      </c>
      <c r="H63" s="40">
        <v>1</v>
      </c>
      <c r="I63" s="40">
        <v>0</v>
      </c>
      <c r="J63" s="40">
        <v>1</v>
      </c>
      <c r="K63" s="40">
        <v>11</v>
      </c>
      <c r="L63" s="40">
        <v>13</v>
      </c>
      <c r="M63" s="40">
        <v>0</v>
      </c>
      <c r="N63" s="40">
        <v>0</v>
      </c>
      <c r="O63" s="40">
        <v>0</v>
      </c>
      <c r="P63" s="39" t="s">
        <v>29</v>
      </c>
      <c r="Q63" s="39" t="s">
        <v>1372</v>
      </c>
      <c r="R63" s="39" t="s">
        <v>934</v>
      </c>
      <c r="S63" s="39" t="s">
        <v>29</v>
      </c>
      <c r="T63" s="39" t="s">
        <v>379</v>
      </c>
      <c r="U63" s="39" t="s">
        <v>83</v>
      </c>
      <c r="V63" s="39" t="s">
        <v>29</v>
      </c>
      <c r="W63" s="39" t="s">
        <v>29</v>
      </c>
      <c r="X63" s="39" t="s">
        <v>29</v>
      </c>
      <c r="Y63" s="39" t="s">
        <v>29</v>
      </c>
      <c r="Z63" s="39" t="s">
        <v>446</v>
      </c>
      <c r="AA63" s="39" t="s">
        <v>1416</v>
      </c>
      <c r="AB63" s="39" t="s">
        <v>448</v>
      </c>
      <c r="AC63" s="39" t="s">
        <v>1096</v>
      </c>
    </row>
    <row r="64" spans="1:29" s="38" customFormat="1">
      <c r="A64" s="41" t="s">
        <v>1086</v>
      </c>
      <c r="E64" s="38">
        <f>SUM(E53:E63)</f>
        <v>2081</v>
      </c>
      <c r="F64" s="38">
        <f t="shared" ref="F64:L64" si="35">SUM(F53:F63)</f>
        <v>8</v>
      </c>
      <c r="G64" s="38">
        <f t="shared" si="35"/>
        <v>1789</v>
      </c>
      <c r="H64" s="38">
        <f t="shared" si="35"/>
        <v>200</v>
      </c>
      <c r="I64" s="38">
        <f t="shared" si="35"/>
        <v>84</v>
      </c>
      <c r="J64" s="38">
        <f t="shared" si="35"/>
        <v>228</v>
      </c>
      <c r="K64" s="38">
        <f t="shared" si="35"/>
        <v>610</v>
      </c>
      <c r="L64" s="38">
        <f t="shared" si="35"/>
        <v>878</v>
      </c>
      <c r="M64" s="6">
        <f>F64/E64</f>
        <v>3.8443056222969728E-3</v>
      </c>
      <c r="N64" s="6">
        <f>G64/E64</f>
        <v>0.85968284478616053</v>
      </c>
      <c r="O64" s="6">
        <f t="shared" ref="O54:O64" si="36">H64/E64</f>
        <v>9.6107640557424309E-2</v>
      </c>
      <c r="P64" s="6">
        <f t="shared" ref="P54:P64" si="37">I64/E64</f>
        <v>4.0365209034118214E-2</v>
      </c>
      <c r="Q64" s="6">
        <f t="shared" ref="Q54:Q64" si="38">J64/E64</f>
        <v>0.10956271023546373</v>
      </c>
      <c r="R64" s="6">
        <f t="shared" ref="R54:R64" si="39">K64/E64</f>
        <v>0.29312830370014414</v>
      </c>
      <c r="S64" s="6">
        <f t="shared" ref="S54:S64" si="40">L64/E64</f>
        <v>0.42191254204709272</v>
      </c>
    </row>
    <row r="65" spans="4:19" s="38" customFormat="1"/>
    <row r="66" spans="4:19">
      <c r="E66" t="s">
        <v>794</v>
      </c>
      <c r="F66" t="s">
        <v>795</v>
      </c>
      <c r="G66" t="s">
        <v>796</v>
      </c>
      <c r="N66" s="46" t="s">
        <v>797</v>
      </c>
      <c r="O66" s="46"/>
      <c r="P66" s="46"/>
      <c r="Q66" s="46" t="s">
        <v>798</v>
      </c>
      <c r="R66" s="46"/>
      <c r="S66" s="46"/>
    </row>
    <row r="67" spans="4:19">
      <c r="D67" t="s">
        <v>799</v>
      </c>
      <c r="E67" s="21">
        <f>N64</f>
        <v>0.85968284478616053</v>
      </c>
      <c r="F67" s="21">
        <f t="shared" ref="F67:G67" si="41">O64</f>
        <v>9.6107640557424309E-2</v>
      </c>
      <c r="G67" s="21">
        <f t="shared" si="41"/>
        <v>4.0365209034118214E-2</v>
      </c>
      <c r="N67" t="s">
        <v>794</v>
      </c>
      <c r="O67" t="s">
        <v>795</v>
      </c>
      <c r="P67" t="s">
        <v>796</v>
      </c>
      <c r="Q67" t="s">
        <v>794</v>
      </c>
      <c r="R67" t="s">
        <v>795</v>
      </c>
      <c r="S67" t="s">
        <v>796</v>
      </c>
    </row>
    <row r="68" spans="4:19">
      <c r="D68" t="s">
        <v>800</v>
      </c>
      <c r="E68" s="21">
        <f>Q64</f>
        <v>0.10956271023546373</v>
      </c>
      <c r="F68" s="21">
        <f t="shared" ref="F68:G68" si="42">R64</f>
        <v>0.29312830370014414</v>
      </c>
      <c r="G68" s="21">
        <f t="shared" si="42"/>
        <v>0.42191254204709272</v>
      </c>
      <c r="M68">
        <v>2019</v>
      </c>
      <c r="N68" s="20">
        <f t="shared" ref="N68:S68" si="43">N5</f>
        <v>0.80049875311720697</v>
      </c>
      <c r="O68" s="20">
        <f t="shared" si="43"/>
        <v>0.10349127182044887</v>
      </c>
      <c r="P68" s="20">
        <f t="shared" si="43"/>
        <v>9.2269326683291769E-2</v>
      </c>
      <c r="Q68" s="20">
        <f t="shared" si="43"/>
        <v>0.15960099750623441</v>
      </c>
      <c r="R68" s="20">
        <f t="shared" si="43"/>
        <v>0.25561097256857856</v>
      </c>
      <c r="S68" s="20">
        <f t="shared" si="43"/>
        <v>0.3940149625935162</v>
      </c>
    </row>
    <row r="69" spans="4:19">
      <c r="M69">
        <v>2020</v>
      </c>
      <c r="N69" s="20">
        <f t="shared" ref="N69:S69" si="44">N11</f>
        <v>0.80041797283176597</v>
      </c>
      <c r="O69" s="20">
        <f t="shared" si="44"/>
        <v>0.10553814002089865</v>
      </c>
      <c r="P69" s="20">
        <f t="shared" si="44"/>
        <v>9.4043887147335428E-2</v>
      </c>
      <c r="Q69" s="20">
        <f t="shared" si="44"/>
        <v>0.16614420062695925</v>
      </c>
      <c r="R69" s="20">
        <f t="shared" si="44"/>
        <v>0.2560083594566353</v>
      </c>
      <c r="S69" s="20">
        <f t="shared" si="44"/>
        <v>0.43051201671891326</v>
      </c>
    </row>
    <row r="70" spans="4:19">
      <c r="M70">
        <v>2021</v>
      </c>
      <c r="N70" s="20">
        <f t="shared" ref="N70:S70" si="45">N18</f>
        <v>0.83487084870848705</v>
      </c>
      <c r="O70" s="20">
        <f t="shared" si="45"/>
        <v>8.7638376383763844E-2</v>
      </c>
      <c r="P70" s="20">
        <f t="shared" si="45"/>
        <v>7.5645756457564578E-2</v>
      </c>
      <c r="Q70" s="20">
        <f t="shared" si="45"/>
        <v>0.13284132841328414</v>
      </c>
      <c r="R70" s="20">
        <f t="shared" si="45"/>
        <v>0.26937269372693728</v>
      </c>
      <c r="S70" s="20">
        <f t="shared" si="45"/>
        <v>0.40959409594095941</v>
      </c>
    </row>
    <row r="71" spans="4:19">
      <c r="M71">
        <v>2022</v>
      </c>
      <c r="N71" s="20">
        <f t="shared" ref="N71:S71" si="46">N26</f>
        <v>0.84327821710999284</v>
      </c>
      <c r="O71" s="20">
        <f t="shared" si="46"/>
        <v>8.2674335010783612E-2</v>
      </c>
      <c r="P71" s="20">
        <f t="shared" si="46"/>
        <v>7.1171818835370243E-2</v>
      </c>
      <c r="Q71" s="20">
        <f t="shared" si="46"/>
        <v>0.12221423436376708</v>
      </c>
      <c r="R71" s="20">
        <f t="shared" si="46"/>
        <v>0.27965492451473761</v>
      </c>
      <c r="S71" s="20">
        <f t="shared" si="46"/>
        <v>0.41840402588066139</v>
      </c>
    </row>
    <row r="72" spans="4:19">
      <c r="M72">
        <v>2023</v>
      </c>
      <c r="N72" s="20">
        <f t="shared" ref="N72:S72" si="47">N34</f>
        <v>0.86348791639451339</v>
      </c>
      <c r="O72" s="20">
        <f t="shared" si="47"/>
        <v>8.6218158066623127E-2</v>
      </c>
      <c r="P72" s="20">
        <f t="shared" si="47"/>
        <v>4.7681254082299153E-2</v>
      </c>
      <c r="Q72" s="20">
        <f t="shared" si="47"/>
        <v>0.10581319399085565</v>
      </c>
      <c r="R72" s="20">
        <f t="shared" si="47"/>
        <v>0.28478118876551273</v>
      </c>
      <c r="S72" s="20">
        <f t="shared" si="47"/>
        <v>0.44546048334421945</v>
      </c>
    </row>
    <row r="73" spans="4:19">
      <c r="M73">
        <v>2024</v>
      </c>
      <c r="N73" s="21">
        <f t="shared" ref="N73:S73" si="48">N42</f>
        <v>0.87702078521939952</v>
      </c>
      <c r="O73" s="21">
        <f t="shared" si="48"/>
        <v>8.6605080831408776E-2</v>
      </c>
      <c r="P73" s="21">
        <f t="shared" si="48"/>
        <v>3.5796766743648963E-2</v>
      </c>
      <c r="Q73" s="21">
        <f t="shared" si="48"/>
        <v>9.6420323325635104E-2</v>
      </c>
      <c r="R73" s="21">
        <f t="shared" si="48"/>
        <v>0.28060046189376442</v>
      </c>
      <c r="S73" s="21">
        <f t="shared" si="48"/>
        <v>0.44572748267898382</v>
      </c>
    </row>
    <row r="74" spans="4:19">
      <c r="M74">
        <v>2025</v>
      </c>
      <c r="N74" s="21">
        <f>E67</f>
        <v>0.85968284478616053</v>
      </c>
      <c r="O74" s="21">
        <f t="shared" ref="O74:P74" si="49">F67</f>
        <v>9.6107640557424309E-2</v>
      </c>
      <c r="P74" s="21">
        <f t="shared" si="49"/>
        <v>4.0365209034118214E-2</v>
      </c>
      <c r="Q74" s="21">
        <f>E68</f>
        <v>0.10956271023546373</v>
      </c>
      <c r="R74" s="21">
        <f t="shared" ref="R74:S74" si="50">F68</f>
        <v>0.29312830370014414</v>
      </c>
      <c r="S74" s="21">
        <f t="shared" si="50"/>
        <v>0.42191254204709272</v>
      </c>
    </row>
    <row r="75" spans="4:19">
      <c r="M75">
        <v>2026</v>
      </c>
      <c r="N75" s="21">
        <f>N64</f>
        <v>0.85968284478616053</v>
      </c>
      <c r="O75" s="21">
        <f t="shared" ref="O75:S75" si="51">O64</f>
        <v>9.6107640557424309E-2</v>
      </c>
      <c r="P75" s="21">
        <f t="shared" si="51"/>
        <v>4.0365209034118214E-2</v>
      </c>
      <c r="Q75" s="21">
        <f t="shared" si="51"/>
        <v>0.10956271023546373</v>
      </c>
      <c r="R75" s="21">
        <f t="shared" si="51"/>
        <v>0.29312830370014414</v>
      </c>
      <c r="S75" s="21">
        <f t="shared" si="51"/>
        <v>0.42191254204709272</v>
      </c>
    </row>
    <row r="86" spans="5:7">
      <c r="F86" s="42" t="s">
        <v>1080</v>
      </c>
      <c r="G86" s="42" t="s">
        <v>1081</v>
      </c>
    </row>
    <row r="87" spans="5:7">
      <c r="E87" s="38">
        <v>2019</v>
      </c>
      <c r="F87" s="21">
        <v>0.10349127182044887</v>
      </c>
      <c r="G87" s="21">
        <v>0.25561097256857856</v>
      </c>
    </row>
    <row r="88" spans="5:7">
      <c r="E88" s="38">
        <v>2020</v>
      </c>
      <c r="F88" s="21">
        <v>0.10553814002089865</v>
      </c>
      <c r="G88" s="21">
        <v>0.2560083594566353</v>
      </c>
    </row>
    <row r="89" spans="5:7">
      <c r="E89" s="38">
        <v>2021</v>
      </c>
      <c r="F89" s="21">
        <v>8.7638376383763844E-2</v>
      </c>
      <c r="G89" s="21">
        <v>0.26937269372693728</v>
      </c>
    </row>
    <row r="90" spans="5:7">
      <c r="E90" s="38">
        <v>2022</v>
      </c>
      <c r="F90" s="21">
        <v>8.2674335010783612E-2</v>
      </c>
      <c r="G90" s="21">
        <v>0.27965492451473761</v>
      </c>
    </row>
    <row r="91" spans="5:7">
      <c r="E91" s="38">
        <v>2023</v>
      </c>
      <c r="F91" s="21">
        <v>8.6218158066623127E-2</v>
      </c>
      <c r="G91" s="21">
        <v>0.28478118876551273</v>
      </c>
    </row>
    <row r="92" spans="5:7">
      <c r="E92" s="38">
        <v>2024</v>
      </c>
      <c r="F92" s="21">
        <v>8.6605080831408776E-2</v>
      </c>
      <c r="G92" s="21">
        <v>0.28060046189376442</v>
      </c>
    </row>
    <row r="93" spans="5:7">
      <c r="E93" s="38">
        <v>2025</v>
      </c>
      <c r="F93" s="21">
        <v>9.6574957888826501E-2</v>
      </c>
      <c r="G93" s="21">
        <v>0.29702414373947222</v>
      </c>
    </row>
    <row r="94" spans="5:7">
      <c r="E94">
        <v>2026</v>
      </c>
      <c r="F94" s="21">
        <f>F67</f>
        <v>9.6107640557424309E-2</v>
      </c>
      <c r="G94" s="21">
        <f>F68</f>
        <v>0.29312830370014414</v>
      </c>
    </row>
  </sheetData>
  <mergeCells count="2">
    <mergeCell ref="N66:P66"/>
    <mergeCell ref="Q66:S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15</vt:i4>
      </vt:variant>
    </vt:vector>
  </HeadingPairs>
  <TitlesOfParts>
    <vt:vector size="15" baseType="lpstr">
      <vt:lpstr>TOTAL 2026</vt:lpstr>
      <vt:lpstr>EPSG</vt:lpstr>
      <vt:lpstr>EPSA</vt:lpstr>
      <vt:lpstr>DOCTORAT</vt:lpstr>
      <vt:lpstr>ETSA</vt:lpstr>
      <vt:lpstr>ETSICCP</vt:lpstr>
      <vt:lpstr>ETSIE</vt:lpstr>
      <vt:lpstr>ETSID</vt:lpstr>
      <vt:lpstr>ETSEGCT</vt:lpstr>
      <vt:lpstr>ETSII</vt:lpstr>
      <vt:lpstr>FBBAA</vt:lpstr>
      <vt:lpstr>FADE</vt:lpstr>
      <vt:lpstr>ETSINF</vt:lpstr>
      <vt:lpstr>ETSIAMN</vt:lpstr>
      <vt:lpstr>ETSIT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Díez Savall</dc:creator>
  <cp:lastModifiedBy>Eva Díez Savall</cp:lastModifiedBy>
  <dcterms:created xsi:type="dcterms:W3CDTF">2024-10-24T11:12:29Z</dcterms:created>
  <dcterms:modified xsi:type="dcterms:W3CDTF">2026-09-18T10:00:44Z</dcterms:modified>
</cp:coreProperties>
</file>