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4.xml" ContentType="application/vnd.openxmlformats-officedocument.drawing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5.xml" ContentType="application/vnd.openxmlformats-officedocument.drawing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masva\Desktop\SPNL\Estadístiques\WEB\25-26\Excel Meditarrania\"/>
    </mc:Choice>
  </mc:AlternateContent>
  <xr:revisionPtr revIDLastSave="0" documentId="13_ncr:1_{94F2C943-C4DE-44DD-BEDF-E404BE4B1F77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Oferta total" sheetId="1" r:id="rId1"/>
    <sheet name="Per centre " sheetId="2" r:id="rId2"/>
    <sheet name="Per graus" sheetId="3" r:id="rId3"/>
    <sheet name="Històric centres" sheetId="4" r:id="rId4"/>
    <sheet name="Per depart" sheetId="6" r:id="rId5"/>
    <sheet name="Històric (Depart)" sheetId="5" r:id="rId6"/>
  </sheets>
  <externalReferences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1" l="1"/>
  <c r="F26" i="1"/>
  <c r="G26" i="1"/>
  <c r="H26" i="1"/>
  <c r="I26" i="1"/>
  <c r="D26" i="1"/>
  <c r="D9" i="1"/>
  <c r="E9" i="1"/>
  <c r="F9" i="1"/>
  <c r="G9" i="1"/>
  <c r="H9" i="1"/>
  <c r="I9" i="1"/>
  <c r="C9" i="1"/>
  <c r="I66" i="5"/>
  <c r="H66" i="5"/>
  <c r="G66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15" i="5"/>
  <c r="U16" i="5"/>
  <c r="U17" i="5"/>
  <c r="U18" i="5"/>
  <c r="U19" i="5"/>
  <c r="U20" i="5"/>
  <c r="U3" i="5"/>
  <c r="U4" i="5"/>
  <c r="U5" i="5"/>
  <c r="U6" i="5"/>
  <c r="U7" i="5"/>
  <c r="U8" i="5"/>
  <c r="U9" i="5"/>
  <c r="U10" i="5"/>
  <c r="U11" i="5"/>
  <c r="U12" i="5"/>
  <c r="U13" i="5"/>
  <c r="U14" i="5"/>
  <c r="U2" i="5"/>
  <c r="L13" i="6"/>
  <c r="M13" i="6"/>
  <c r="N13" i="6"/>
  <c r="O13" i="6"/>
  <c r="P13" i="6"/>
  <c r="Q13" i="6"/>
  <c r="L14" i="6"/>
  <c r="M14" i="6"/>
  <c r="N14" i="6"/>
  <c r="O14" i="6"/>
  <c r="P14" i="6"/>
  <c r="Q14" i="6"/>
  <c r="L15" i="6"/>
  <c r="M15" i="6"/>
  <c r="N15" i="6"/>
  <c r="O15" i="6"/>
  <c r="P15" i="6"/>
  <c r="Q15" i="6"/>
  <c r="L16" i="6"/>
  <c r="M16" i="6"/>
  <c r="N16" i="6"/>
  <c r="O16" i="6"/>
  <c r="P16" i="6"/>
  <c r="Q16" i="6"/>
  <c r="L17" i="6"/>
  <c r="M17" i="6"/>
  <c r="N17" i="6"/>
  <c r="O17" i="6"/>
  <c r="P17" i="6"/>
  <c r="Q17" i="6"/>
  <c r="L18" i="6"/>
  <c r="M18" i="6"/>
  <c r="N18" i="6"/>
  <c r="O18" i="6"/>
  <c r="P18" i="6"/>
  <c r="Q18" i="6"/>
  <c r="L19" i="6"/>
  <c r="M19" i="6"/>
  <c r="N19" i="6"/>
  <c r="O19" i="6"/>
  <c r="P19" i="6"/>
  <c r="Q19" i="6"/>
  <c r="L20" i="6"/>
  <c r="M20" i="6"/>
  <c r="N20" i="6"/>
  <c r="O20" i="6"/>
  <c r="P20" i="6"/>
  <c r="Q20" i="6"/>
  <c r="L21" i="6"/>
  <c r="M21" i="6"/>
  <c r="N21" i="6"/>
  <c r="O21" i="6"/>
  <c r="P21" i="6"/>
  <c r="Q21" i="6"/>
  <c r="L22" i="6"/>
  <c r="M22" i="6"/>
  <c r="N22" i="6"/>
  <c r="O22" i="6"/>
  <c r="P22" i="6"/>
  <c r="Q22" i="6"/>
  <c r="L23" i="6"/>
  <c r="M23" i="6"/>
  <c r="N23" i="6"/>
  <c r="O23" i="6"/>
  <c r="P23" i="6"/>
  <c r="Q23" i="6"/>
  <c r="L24" i="6"/>
  <c r="M24" i="6"/>
  <c r="N24" i="6"/>
  <c r="O24" i="6"/>
  <c r="P24" i="6"/>
  <c r="Q24" i="6"/>
  <c r="L25" i="6"/>
  <c r="M25" i="6"/>
  <c r="N25" i="6"/>
  <c r="O25" i="6"/>
  <c r="P25" i="6"/>
  <c r="Q25" i="6"/>
  <c r="L26" i="6"/>
  <c r="M26" i="6"/>
  <c r="N26" i="6"/>
  <c r="O26" i="6"/>
  <c r="P26" i="6"/>
  <c r="Q26" i="6"/>
  <c r="L27" i="6"/>
  <c r="M27" i="6"/>
  <c r="N27" i="6"/>
  <c r="O27" i="6"/>
  <c r="P27" i="6"/>
  <c r="Q27" i="6"/>
  <c r="L28" i="6"/>
  <c r="M28" i="6"/>
  <c r="N28" i="6"/>
  <c r="O28" i="6"/>
  <c r="P28" i="6"/>
  <c r="Q28" i="6"/>
  <c r="L29" i="6"/>
  <c r="M29" i="6"/>
  <c r="N29" i="6"/>
  <c r="O29" i="6"/>
  <c r="P29" i="6"/>
  <c r="Q29" i="6"/>
  <c r="L30" i="6"/>
  <c r="M30" i="6"/>
  <c r="N30" i="6"/>
  <c r="O30" i="6"/>
  <c r="P30" i="6"/>
  <c r="Q30" i="6"/>
  <c r="L31" i="6"/>
  <c r="M31" i="6"/>
  <c r="N31" i="6"/>
  <c r="O31" i="6"/>
  <c r="P31" i="6"/>
  <c r="Q31" i="6"/>
  <c r="L32" i="6"/>
  <c r="M32" i="6"/>
  <c r="N32" i="6"/>
  <c r="O32" i="6"/>
  <c r="P32" i="6"/>
  <c r="Q32" i="6"/>
  <c r="L33" i="6"/>
  <c r="M33" i="6"/>
  <c r="N33" i="6"/>
  <c r="O33" i="6"/>
  <c r="P33" i="6"/>
  <c r="Q33" i="6"/>
  <c r="L34" i="6"/>
  <c r="M34" i="6"/>
  <c r="N34" i="6"/>
  <c r="O34" i="6"/>
  <c r="P34" i="6"/>
  <c r="Q34" i="6"/>
  <c r="L35" i="6"/>
  <c r="M35" i="6"/>
  <c r="N35" i="6"/>
  <c r="O35" i="6"/>
  <c r="P35" i="6"/>
  <c r="Q35" i="6"/>
  <c r="L36" i="6"/>
  <c r="M36" i="6"/>
  <c r="N36" i="6"/>
  <c r="O36" i="6"/>
  <c r="P36" i="6"/>
  <c r="Q36" i="6"/>
  <c r="L37" i="6"/>
  <c r="M37" i="6"/>
  <c r="N37" i="6"/>
  <c r="O37" i="6"/>
  <c r="P37" i="6"/>
  <c r="Q37" i="6"/>
  <c r="L38" i="6"/>
  <c r="M38" i="6"/>
  <c r="N38" i="6"/>
  <c r="O38" i="6"/>
  <c r="P38" i="6"/>
  <c r="Q38" i="6"/>
  <c r="L39" i="6"/>
  <c r="M39" i="6"/>
  <c r="N39" i="6"/>
  <c r="O39" i="6"/>
  <c r="P39" i="6"/>
  <c r="Q39" i="6"/>
  <c r="L40" i="6"/>
  <c r="M40" i="6"/>
  <c r="N40" i="6"/>
  <c r="O40" i="6"/>
  <c r="P40" i="6"/>
  <c r="Q40" i="6"/>
  <c r="L41" i="6"/>
  <c r="M41" i="6"/>
  <c r="N41" i="6"/>
  <c r="O41" i="6"/>
  <c r="P41" i="6"/>
  <c r="Q41" i="6"/>
  <c r="L42" i="6"/>
  <c r="M42" i="6"/>
  <c r="N42" i="6"/>
  <c r="O42" i="6"/>
  <c r="P42" i="6"/>
  <c r="Q42" i="6"/>
  <c r="L43" i="6"/>
  <c r="M43" i="6"/>
  <c r="N43" i="6"/>
  <c r="O43" i="6"/>
  <c r="P43" i="6"/>
  <c r="Q43" i="6"/>
  <c r="L44" i="6"/>
  <c r="M44" i="6"/>
  <c r="N44" i="6"/>
  <c r="O44" i="6"/>
  <c r="P44" i="6"/>
  <c r="Q44" i="6"/>
  <c r="L45" i="6"/>
  <c r="M45" i="6"/>
  <c r="N45" i="6"/>
  <c r="O45" i="6"/>
  <c r="P45" i="6"/>
  <c r="Q45" i="6"/>
  <c r="L46" i="6"/>
  <c r="M46" i="6"/>
  <c r="N46" i="6"/>
  <c r="O46" i="6"/>
  <c r="P46" i="6"/>
  <c r="Q46" i="6"/>
  <c r="L47" i="6"/>
  <c r="M47" i="6"/>
  <c r="N47" i="6"/>
  <c r="O47" i="6"/>
  <c r="P47" i="6"/>
  <c r="Q47" i="6"/>
  <c r="L48" i="6"/>
  <c r="M48" i="6"/>
  <c r="N48" i="6"/>
  <c r="O48" i="6"/>
  <c r="P48" i="6"/>
  <c r="Q48" i="6"/>
  <c r="L49" i="6"/>
  <c r="M49" i="6"/>
  <c r="N49" i="6"/>
  <c r="O49" i="6"/>
  <c r="P49" i="6"/>
  <c r="Q49" i="6"/>
  <c r="L50" i="6"/>
  <c r="M50" i="6"/>
  <c r="N50" i="6"/>
  <c r="O50" i="6"/>
  <c r="P50" i="6"/>
  <c r="Q50" i="6"/>
  <c r="L51" i="6"/>
  <c r="M51" i="6"/>
  <c r="N51" i="6"/>
  <c r="O51" i="6"/>
  <c r="P51" i="6"/>
  <c r="Q51" i="6"/>
  <c r="L12" i="6"/>
  <c r="M12" i="6"/>
  <c r="N12" i="6"/>
  <c r="O12" i="6"/>
  <c r="P12" i="6"/>
  <c r="Q12" i="6"/>
  <c r="P11" i="6"/>
  <c r="Q11" i="6"/>
  <c r="O11" i="6"/>
  <c r="M11" i="6"/>
  <c r="N11" i="6"/>
  <c r="N10" i="6"/>
  <c r="M10" i="6"/>
  <c r="L11" i="6"/>
  <c r="L10" i="6"/>
  <c r="O10" i="6"/>
  <c r="P10" i="6"/>
  <c r="Q10" i="6"/>
  <c r="H53" i="6"/>
  <c r="G53" i="6"/>
  <c r="J52" i="6"/>
  <c r="J53" i="6" s="1"/>
  <c r="I52" i="6"/>
  <c r="I53" i="6" s="1"/>
  <c r="H52" i="6"/>
  <c r="G52" i="6"/>
  <c r="F52" i="6"/>
  <c r="F53" i="6" s="1"/>
  <c r="E52" i="6"/>
  <c r="E53" i="6" s="1"/>
  <c r="D52" i="6"/>
  <c r="L66" i="5" l="1"/>
  <c r="K66" i="5"/>
  <c r="J66" i="5"/>
  <c r="L64" i="5"/>
  <c r="K64" i="5"/>
  <c r="J64" i="5"/>
  <c r="I56" i="5"/>
  <c r="L56" i="5" s="1"/>
  <c r="I55" i="5"/>
  <c r="L55" i="5" s="1"/>
  <c r="I54" i="5"/>
  <c r="L54" i="5" s="1"/>
  <c r="I53" i="5"/>
  <c r="L53" i="5" s="1"/>
  <c r="I52" i="5"/>
  <c r="L52" i="5" s="1"/>
  <c r="I51" i="5"/>
  <c r="L51" i="5" s="1"/>
  <c r="I27" i="1" l="1"/>
  <c r="R16" i="4" s="1"/>
  <c r="E27" i="1"/>
  <c r="F27" i="1"/>
  <c r="G27" i="1"/>
  <c r="H27" i="1"/>
  <c r="D27" i="1"/>
  <c r="R14" i="4"/>
  <c r="R13" i="4"/>
  <c r="R12" i="4"/>
  <c r="R11" i="4"/>
  <c r="R10" i="4"/>
  <c r="R9" i="4"/>
  <c r="R8" i="4"/>
  <c r="R6" i="4"/>
  <c r="R5" i="4"/>
  <c r="R3" i="4"/>
  <c r="P16" i="4"/>
  <c r="O16" i="4"/>
  <c r="N16" i="4"/>
  <c r="M16" i="4"/>
  <c r="L16" i="4"/>
  <c r="J16" i="4"/>
  <c r="P15" i="4"/>
  <c r="P14" i="4"/>
  <c r="P13" i="4"/>
  <c r="P12" i="4"/>
  <c r="P11" i="4"/>
  <c r="P10" i="4"/>
  <c r="P9" i="4"/>
  <c r="P8" i="4"/>
  <c r="P7" i="4"/>
  <c r="P6" i="4"/>
  <c r="P5" i="4"/>
  <c r="P3" i="4"/>
  <c r="N3" i="4"/>
  <c r="L70" i="3"/>
  <c r="M70" i="3"/>
  <c r="N70" i="3"/>
  <c r="O70" i="3"/>
  <c r="P70" i="3"/>
  <c r="Q70" i="3"/>
  <c r="R70" i="3"/>
  <c r="R74" i="3"/>
  <c r="Q74" i="3"/>
  <c r="P74" i="3"/>
  <c r="O74" i="3"/>
  <c r="N74" i="3"/>
  <c r="M74" i="3"/>
  <c r="L74" i="3"/>
  <c r="R73" i="3"/>
  <c r="Q73" i="3"/>
  <c r="P73" i="3"/>
  <c r="O73" i="3"/>
  <c r="N73" i="3"/>
  <c r="M73" i="3"/>
  <c r="L73" i="3"/>
  <c r="R72" i="3"/>
  <c r="Q72" i="3"/>
  <c r="P72" i="3"/>
  <c r="O72" i="3"/>
  <c r="N72" i="3"/>
  <c r="M72" i="3"/>
  <c r="L72" i="3"/>
  <c r="R68" i="3"/>
  <c r="Q68" i="3"/>
  <c r="P68" i="3"/>
  <c r="O68" i="3"/>
  <c r="N68" i="3"/>
  <c r="M68" i="3"/>
  <c r="L68" i="3"/>
  <c r="R67" i="3"/>
  <c r="Q67" i="3"/>
  <c r="P67" i="3"/>
  <c r="O67" i="3"/>
  <c r="N67" i="3"/>
  <c r="M67" i="3"/>
  <c r="L67" i="3"/>
  <c r="R66" i="3"/>
  <c r="Q66" i="3"/>
  <c r="P66" i="3"/>
  <c r="O66" i="3"/>
  <c r="N66" i="3"/>
  <c r="M66" i="3"/>
  <c r="L66" i="3"/>
  <c r="R65" i="3"/>
  <c r="Q65" i="3"/>
  <c r="P65" i="3"/>
  <c r="O65" i="3"/>
  <c r="N65" i="3"/>
  <c r="M65" i="3"/>
  <c r="L65" i="3"/>
  <c r="R64" i="3"/>
  <c r="Q64" i="3"/>
  <c r="P64" i="3"/>
  <c r="O64" i="3"/>
  <c r="N64" i="3"/>
  <c r="M64" i="3"/>
  <c r="L64" i="3"/>
  <c r="R63" i="3"/>
  <c r="Q63" i="3"/>
  <c r="P63" i="3"/>
  <c r="O63" i="3"/>
  <c r="N63" i="3"/>
  <c r="M63" i="3"/>
  <c r="L63" i="3"/>
  <c r="R62" i="3"/>
  <c r="Q62" i="3"/>
  <c r="P62" i="3"/>
  <c r="O62" i="3"/>
  <c r="N62" i="3"/>
  <c r="M62" i="3"/>
  <c r="L62" i="3"/>
  <c r="R61" i="3"/>
  <c r="Q61" i="3"/>
  <c r="P61" i="3"/>
  <c r="O61" i="3"/>
  <c r="N61" i="3"/>
  <c r="M61" i="3"/>
  <c r="L61" i="3"/>
  <c r="R60" i="3"/>
  <c r="Q60" i="3"/>
  <c r="P60" i="3"/>
  <c r="O60" i="3"/>
  <c r="N60" i="3"/>
  <c r="M60" i="3"/>
  <c r="L60" i="3"/>
  <c r="R59" i="3"/>
  <c r="Q59" i="3"/>
  <c r="P59" i="3"/>
  <c r="O59" i="3"/>
  <c r="N59" i="3"/>
  <c r="M59" i="3"/>
  <c r="L59" i="3"/>
  <c r="R58" i="3"/>
  <c r="Q58" i="3"/>
  <c r="P58" i="3"/>
  <c r="O58" i="3"/>
  <c r="N58" i="3"/>
  <c r="M58" i="3"/>
  <c r="L58" i="3"/>
  <c r="R57" i="3"/>
  <c r="Q57" i="3"/>
  <c r="P57" i="3"/>
  <c r="O57" i="3"/>
  <c r="N57" i="3"/>
  <c r="M57" i="3"/>
  <c r="L57" i="3"/>
  <c r="R56" i="3"/>
  <c r="Q56" i="3"/>
  <c r="P56" i="3"/>
  <c r="O56" i="3"/>
  <c r="N56" i="3"/>
  <c r="M56" i="3"/>
  <c r="L56" i="3"/>
  <c r="R55" i="3"/>
  <c r="Q55" i="3"/>
  <c r="P55" i="3"/>
  <c r="O55" i="3"/>
  <c r="N55" i="3"/>
  <c r="M55" i="3"/>
  <c r="L55" i="3"/>
  <c r="R54" i="3"/>
  <c r="Q54" i="3"/>
  <c r="P54" i="3"/>
  <c r="O54" i="3"/>
  <c r="N54" i="3"/>
  <c r="M54" i="3"/>
  <c r="L54" i="3"/>
  <c r="R53" i="3"/>
  <c r="Q53" i="3"/>
  <c r="P53" i="3"/>
  <c r="O53" i="3"/>
  <c r="N53" i="3"/>
  <c r="M53" i="3"/>
  <c r="L53" i="3"/>
  <c r="R52" i="3"/>
  <c r="Q52" i="3"/>
  <c r="P52" i="3"/>
  <c r="O52" i="3"/>
  <c r="N52" i="3"/>
  <c r="M52" i="3"/>
  <c r="L52" i="3"/>
  <c r="R51" i="3"/>
  <c r="Q51" i="3"/>
  <c r="P51" i="3"/>
  <c r="O51" i="3"/>
  <c r="N51" i="3"/>
  <c r="M51" i="3"/>
  <c r="L51" i="3"/>
  <c r="R50" i="3"/>
  <c r="Q50" i="3"/>
  <c r="P50" i="3"/>
  <c r="O50" i="3"/>
  <c r="N50" i="3"/>
  <c r="M50" i="3"/>
  <c r="L50" i="3"/>
  <c r="R49" i="3"/>
  <c r="Q49" i="3"/>
  <c r="P49" i="3"/>
  <c r="O49" i="3"/>
  <c r="N49" i="3"/>
  <c r="M49" i="3"/>
  <c r="L49" i="3"/>
  <c r="R48" i="3"/>
  <c r="Q48" i="3"/>
  <c r="P48" i="3"/>
  <c r="O48" i="3"/>
  <c r="N48" i="3"/>
  <c r="M48" i="3"/>
  <c r="L48" i="3"/>
  <c r="R47" i="3"/>
  <c r="Q47" i="3"/>
  <c r="P47" i="3"/>
  <c r="O47" i="3"/>
  <c r="N47" i="3"/>
  <c r="M47" i="3"/>
  <c r="L47" i="3"/>
  <c r="R46" i="3"/>
  <c r="Q46" i="3"/>
  <c r="P46" i="3"/>
  <c r="O46" i="3"/>
  <c r="N46" i="3"/>
  <c r="M46" i="3"/>
  <c r="L46" i="3"/>
  <c r="R45" i="3"/>
  <c r="Q45" i="3"/>
  <c r="P45" i="3"/>
  <c r="O45" i="3"/>
  <c r="N45" i="3"/>
  <c r="M45" i="3"/>
  <c r="L45" i="3"/>
  <c r="R44" i="3"/>
  <c r="Q44" i="3"/>
  <c r="P44" i="3"/>
  <c r="O44" i="3"/>
  <c r="N44" i="3"/>
  <c r="M44" i="3"/>
  <c r="L44" i="3"/>
  <c r="R43" i="3"/>
  <c r="Q43" i="3"/>
  <c r="P43" i="3"/>
  <c r="O43" i="3"/>
  <c r="N43" i="3"/>
  <c r="M43" i="3"/>
  <c r="L43" i="3"/>
  <c r="R42" i="3"/>
  <c r="Q42" i="3"/>
  <c r="P42" i="3"/>
  <c r="O42" i="3"/>
  <c r="N42" i="3"/>
  <c r="M42" i="3"/>
  <c r="L42" i="3"/>
  <c r="R41" i="3"/>
  <c r="Q41" i="3"/>
  <c r="P41" i="3"/>
  <c r="O41" i="3"/>
  <c r="N41" i="3"/>
  <c r="M41" i="3"/>
  <c r="L41" i="3"/>
  <c r="R40" i="3"/>
  <c r="Q40" i="3"/>
  <c r="P40" i="3"/>
  <c r="O40" i="3"/>
  <c r="N40" i="3"/>
  <c r="M40" i="3"/>
  <c r="L40" i="3"/>
  <c r="R39" i="3"/>
  <c r="Q39" i="3"/>
  <c r="P39" i="3"/>
  <c r="O39" i="3"/>
  <c r="N39" i="3"/>
  <c r="M39" i="3"/>
  <c r="L39" i="3"/>
  <c r="R38" i="3"/>
  <c r="Q38" i="3"/>
  <c r="P38" i="3"/>
  <c r="O38" i="3"/>
  <c r="N38" i="3"/>
  <c r="M38" i="3"/>
  <c r="L38" i="3"/>
  <c r="R37" i="3"/>
  <c r="Q37" i="3"/>
  <c r="P37" i="3"/>
  <c r="O37" i="3"/>
  <c r="N37" i="3"/>
  <c r="M37" i="3"/>
  <c r="L37" i="3"/>
  <c r="R36" i="3"/>
  <c r="Q36" i="3"/>
  <c r="P36" i="3"/>
  <c r="O36" i="3"/>
  <c r="N36" i="3"/>
  <c r="M36" i="3"/>
  <c r="L36" i="3"/>
  <c r="R35" i="3"/>
  <c r="Q35" i="3"/>
  <c r="P35" i="3"/>
  <c r="O35" i="3"/>
  <c r="N35" i="3"/>
  <c r="M35" i="3"/>
  <c r="L35" i="3"/>
  <c r="R34" i="3"/>
  <c r="Q34" i="3"/>
  <c r="P34" i="3"/>
  <c r="O34" i="3"/>
  <c r="N34" i="3"/>
  <c r="M34" i="3"/>
  <c r="L34" i="3"/>
  <c r="R33" i="3"/>
  <c r="Q33" i="3"/>
  <c r="P33" i="3"/>
  <c r="O33" i="3"/>
  <c r="N33" i="3"/>
  <c r="M33" i="3"/>
  <c r="L33" i="3"/>
  <c r="R32" i="3"/>
  <c r="Q32" i="3"/>
  <c r="P32" i="3"/>
  <c r="O32" i="3"/>
  <c r="N32" i="3"/>
  <c r="M32" i="3"/>
  <c r="L32" i="3"/>
  <c r="R31" i="3"/>
  <c r="Q31" i="3"/>
  <c r="P31" i="3"/>
  <c r="O31" i="3"/>
  <c r="N31" i="3"/>
  <c r="M31" i="3"/>
  <c r="L31" i="3"/>
  <c r="R30" i="3"/>
  <c r="Q30" i="3"/>
  <c r="P30" i="3"/>
  <c r="O30" i="3"/>
  <c r="N30" i="3"/>
  <c r="M30" i="3"/>
  <c r="L30" i="3"/>
  <c r="R29" i="3"/>
  <c r="Q29" i="3"/>
  <c r="P29" i="3"/>
  <c r="O29" i="3"/>
  <c r="N29" i="3"/>
  <c r="M29" i="3"/>
  <c r="L29" i="3"/>
  <c r="R28" i="3"/>
  <c r="Q28" i="3"/>
  <c r="P28" i="3"/>
  <c r="O28" i="3"/>
  <c r="N28" i="3"/>
  <c r="M28" i="3"/>
  <c r="L28" i="3"/>
  <c r="R27" i="3"/>
  <c r="Q27" i="3"/>
  <c r="P27" i="3"/>
  <c r="O27" i="3"/>
  <c r="N27" i="3"/>
  <c r="M27" i="3"/>
  <c r="L27" i="3"/>
  <c r="R26" i="3"/>
  <c r="Q26" i="3"/>
  <c r="P26" i="3"/>
  <c r="O26" i="3"/>
  <c r="N26" i="3"/>
  <c r="M26" i="3"/>
  <c r="L26" i="3"/>
  <c r="R25" i="3"/>
  <c r="Q25" i="3"/>
  <c r="P25" i="3"/>
  <c r="O25" i="3"/>
  <c r="N25" i="3"/>
  <c r="M25" i="3"/>
  <c r="L25" i="3"/>
  <c r="R24" i="3"/>
  <c r="Q24" i="3"/>
  <c r="P24" i="3"/>
  <c r="O24" i="3"/>
  <c r="N24" i="3"/>
  <c r="M24" i="3"/>
  <c r="L24" i="3"/>
  <c r="R23" i="3"/>
  <c r="Q23" i="3"/>
  <c r="P23" i="3"/>
  <c r="O23" i="3"/>
  <c r="N23" i="3"/>
  <c r="M23" i="3"/>
  <c r="L23" i="3"/>
  <c r="R22" i="3"/>
  <c r="Q22" i="3"/>
  <c r="P22" i="3"/>
  <c r="O22" i="3"/>
  <c r="N22" i="3"/>
  <c r="M22" i="3"/>
  <c r="L22" i="3"/>
  <c r="R21" i="3"/>
  <c r="Q21" i="3"/>
  <c r="P21" i="3"/>
  <c r="O21" i="3"/>
  <c r="N21" i="3"/>
  <c r="M21" i="3"/>
  <c r="L21" i="3"/>
  <c r="R19" i="3"/>
  <c r="Q19" i="3"/>
  <c r="P19" i="3"/>
  <c r="O19" i="3"/>
  <c r="N19" i="3"/>
  <c r="M19" i="3"/>
  <c r="L19" i="3"/>
  <c r="R18" i="3"/>
  <c r="Q18" i="3"/>
  <c r="P18" i="3"/>
  <c r="O18" i="3"/>
  <c r="N18" i="3"/>
  <c r="M18" i="3"/>
  <c r="L18" i="3"/>
  <c r="R17" i="3"/>
  <c r="Q17" i="3"/>
  <c r="P17" i="3"/>
  <c r="O17" i="3"/>
  <c r="N17" i="3"/>
  <c r="M17" i="3"/>
  <c r="L17" i="3"/>
  <c r="R16" i="3"/>
  <c r="Q16" i="3"/>
  <c r="P16" i="3"/>
  <c r="O16" i="3"/>
  <c r="N16" i="3"/>
  <c r="M16" i="3"/>
  <c r="L16" i="3"/>
  <c r="R15" i="3"/>
  <c r="Q15" i="3"/>
  <c r="P15" i="3"/>
  <c r="O15" i="3"/>
  <c r="N15" i="3"/>
  <c r="M15" i="3"/>
  <c r="L15" i="3"/>
  <c r="R14" i="3"/>
  <c r="Q14" i="3"/>
  <c r="P14" i="3"/>
  <c r="O14" i="3"/>
  <c r="N14" i="3"/>
  <c r="M14" i="3"/>
  <c r="L14" i="3"/>
  <c r="R13" i="3"/>
  <c r="Q13" i="3"/>
  <c r="P13" i="3"/>
  <c r="O13" i="3"/>
  <c r="N13" i="3"/>
  <c r="M13" i="3"/>
  <c r="L13" i="3"/>
  <c r="R12" i="3"/>
  <c r="Q12" i="3"/>
  <c r="P12" i="3"/>
  <c r="O12" i="3"/>
  <c r="N12" i="3"/>
  <c r="M12" i="3"/>
  <c r="L12" i="3"/>
  <c r="R11" i="3"/>
  <c r="Q11" i="3"/>
  <c r="P11" i="3"/>
  <c r="O11" i="3"/>
  <c r="N11" i="3"/>
  <c r="M11" i="3"/>
  <c r="L11" i="3"/>
  <c r="R10" i="3"/>
  <c r="Q10" i="3"/>
  <c r="P10" i="3"/>
  <c r="O10" i="3"/>
  <c r="N10" i="3"/>
  <c r="M10" i="3"/>
  <c r="L10" i="3"/>
  <c r="R9" i="3"/>
  <c r="Q9" i="3"/>
  <c r="P9" i="3"/>
  <c r="O9" i="3"/>
  <c r="N9" i="3"/>
  <c r="M9" i="3"/>
  <c r="L9" i="3"/>
  <c r="R8" i="3"/>
  <c r="Q8" i="3"/>
  <c r="P8" i="3"/>
  <c r="O8" i="3"/>
  <c r="N8" i="3"/>
  <c r="M8" i="3"/>
  <c r="E67" i="2"/>
  <c r="E66" i="2"/>
  <c r="E65" i="2"/>
  <c r="E64" i="2"/>
  <c r="E63" i="2"/>
  <c r="E61" i="2"/>
  <c r="E60" i="2"/>
  <c r="E59" i="2"/>
  <c r="E57" i="2"/>
  <c r="E56" i="2"/>
  <c r="E55" i="2"/>
  <c r="E50" i="2"/>
  <c r="E51" i="2"/>
  <c r="E52" i="2"/>
  <c r="E53" i="2"/>
  <c r="E49" i="2"/>
  <c r="E47" i="2"/>
  <c r="E46" i="2"/>
  <c r="E45" i="2"/>
  <c r="E43" i="2"/>
  <c r="E42" i="2"/>
  <c r="E40" i="2"/>
  <c r="E39" i="2"/>
  <c r="E33" i="2"/>
  <c r="E34" i="2"/>
  <c r="E32" i="2"/>
  <c r="E29" i="2"/>
  <c r="E30" i="2"/>
  <c r="E28" i="2"/>
  <c r="E25" i="2"/>
  <c r="E26" i="2"/>
  <c r="E24" i="2"/>
  <c r="E21" i="2"/>
  <c r="E22" i="2"/>
  <c r="E20" i="2"/>
  <c r="E17" i="2"/>
  <c r="E18" i="2"/>
  <c r="E16" i="2"/>
  <c r="E11" i="2"/>
  <c r="E12" i="2"/>
  <c r="E13" i="2"/>
  <c r="E14" i="2"/>
  <c r="E10" i="2"/>
  <c r="D29" i="1"/>
  <c r="E29" i="1"/>
  <c r="F29" i="1"/>
  <c r="G29" i="1"/>
  <c r="H29" i="1"/>
  <c r="I29" i="1"/>
  <c r="D30" i="1"/>
  <c r="E30" i="1"/>
  <c r="F30" i="1"/>
  <c r="G30" i="1"/>
  <c r="H30" i="1"/>
  <c r="I30" i="1"/>
  <c r="D31" i="1"/>
  <c r="E31" i="1"/>
  <c r="F31" i="1"/>
  <c r="G31" i="1"/>
  <c r="H31" i="1"/>
  <c r="I31" i="1"/>
  <c r="D32" i="1"/>
  <c r="E32" i="1"/>
  <c r="F32" i="1"/>
  <c r="G32" i="1"/>
  <c r="H32" i="1"/>
  <c r="I32" i="1"/>
  <c r="D33" i="1"/>
  <c r="E33" i="1"/>
  <c r="F33" i="1"/>
  <c r="G33" i="1"/>
  <c r="H33" i="1"/>
  <c r="I33" i="1"/>
  <c r="D34" i="1"/>
  <c r="E34" i="1"/>
  <c r="F34" i="1"/>
  <c r="G34" i="1"/>
  <c r="H34" i="1"/>
  <c r="I34" i="1"/>
  <c r="D35" i="1"/>
  <c r="E35" i="1"/>
  <c r="F35" i="1"/>
  <c r="G35" i="1"/>
  <c r="H35" i="1"/>
  <c r="I35" i="1"/>
  <c r="D36" i="1"/>
  <c r="E36" i="1"/>
  <c r="F36" i="1"/>
  <c r="G36" i="1"/>
  <c r="H36" i="1"/>
  <c r="I36" i="1"/>
  <c r="D37" i="1"/>
  <c r="E37" i="1"/>
  <c r="F37" i="1"/>
  <c r="G37" i="1"/>
  <c r="H37" i="1"/>
  <c r="I37" i="1"/>
  <c r="D38" i="1"/>
  <c r="E38" i="1"/>
  <c r="F38" i="1"/>
  <c r="G38" i="1"/>
  <c r="H38" i="1"/>
  <c r="I38" i="1"/>
  <c r="D39" i="1"/>
  <c r="E39" i="1"/>
  <c r="F39" i="1"/>
  <c r="G39" i="1"/>
  <c r="H39" i="1"/>
  <c r="I39" i="1"/>
  <c r="D40" i="1"/>
  <c r="E40" i="1"/>
  <c r="F40" i="1"/>
  <c r="G40" i="1"/>
  <c r="H40" i="1"/>
  <c r="I40" i="1"/>
  <c r="D41" i="1"/>
  <c r="E41" i="1"/>
  <c r="F41" i="1"/>
  <c r="G41" i="1"/>
  <c r="H41" i="1"/>
  <c r="I41" i="1"/>
  <c r="I28" i="1"/>
  <c r="H28" i="1"/>
  <c r="G28" i="1"/>
  <c r="F28" i="1"/>
  <c r="D28" i="1"/>
  <c r="E28" i="1"/>
</calcChain>
</file>

<file path=xl/sharedStrings.xml><?xml version="1.0" encoding="utf-8"?>
<sst xmlns="http://schemas.openxmlformats.org/spreadsheetml/2006/main" count="725" uniqueCount="335">
  <si>
    <t>2.- Asignación Docente del Profesorado Activo por asignatura y grupo- Créditos por idioma. Titulaciones de grado</t>
  </si>
  <si>
    <t>Páginas:</t>
  </si>
  <si>
    <t>Curso Académico: 2025</t>
  </si>
  <si>
    <t>Ciclo Asignatura: Grado</t>
  </si>
  <si>
    <t>Indicadores</t>
  </si>
  <si>
    <t>Centro de Asignatura</t>
  </si>
  <si>
    <t>Total</t>
  </si>
  <si>
    <t>ALEMÁN</t>
  </si>
  <si>
    <t>CASTELLANO</t>
  </si>
  <si>
    <t>FRANCÉS</t>
  </si>
  <si>
    <t>INGLÉS</t>
  </si>
  <si>
    <t>ITALIANO</t>
  </si>
  <si>
    <t>VALENCIANO</t>
  </si>
  <si>
    <t>Créditos impartidos por grupo</t>
  </si>
  <si>
    <t>31.979,10</t>
  </si>
  <si>
    <t>200,50</t>
  </si>
  <si>
    <t>26.925,34</t>
  </si>
  <si>
    <t>175,50</t>
  </si>
  <si>
    <t>2.426,51</t>
  </si>
  <si>
    <t>31,50</t>
  </si>
  <si>
    <t>2.219,75</t>
  </si>
  <si>
    <t>E. POLITÉCNICA SUPERIOR DE ALCOY</t>
  </si>
  <si>
    <t>3.111,20</t>
  </si>
  <si>
    <t>46,00</t>
  </si>
  <si>
    <t>2.708,83</t>
  </si>
  <si>
    <t>161,75</t>
  </si>
  <si>
    <t>0,00</t>
  </si>
  <si>
    <t>163,12</t>
  </si>
  <si>
    <t>E.T.S. DE ARQUITECTURA</t>
  </si>
  <si>
    <t>3.825,81</t>
  </si>
  <si>
    <t>2.795,74</t>
  </si>
  <si>
    <t>451,70</t>
  </si>
  <si>
    <t>578,37</t>
  </si>
  <si>
    <t>E.T.S. DE INGENIERÍA DE EDIFICACIÓN</t>
  </si>
  <si>
    <t>965,35</t>
  </si>
  <si>
    <t>883,35</t>
  </si>
  <si>
    <t>61,50</t>
  </si>
  <si>
    <t>20,50</t>
  </si>
  <si>
    <t>E.T.S. DE INGENIERIA DEL DISEÑO</t>
  </si>
  <si>
    <t>3.900,69</t>
  </si>
  <si>
    <t>3.375,25</t>
  </si>
  <si>
    <t>371,50</t>
  </si>
  <si>
    <t>153,94</t>
  </si>
  <si>
    <t>E.T.S. DE INGENIERÍA INFORMÁTICA</t>
  </si>
  <si>
    <t>3.247,26</t>
  </si>
  <si>
    <t>2.594,70</t>
  </si>
  <si>
    <t>386,75</t>
  </si>
  <si>
    <t>265,81</t>
  </si>
  <si>
    <t>E.T.S.I. AGRONÓMICA Y DEL MEDIO NATURAL</t>
  </si>
  <si>
    <t>2.421,42</t>
  </si>
  <si>
    <t>2.102,22</t>
  </si>
  <si>
    <t>113,51</t>
  </si>
  <si>
    <t>205,69</t>
  </si>
  <si>
    <t>E.T.S.I. CAMINOS, CANALES Y PUERTOS</t>
  </si>
  <si>
    <t>1.358,21</t>
  </si>
  <si>
    <t>1.303,81</t>
  </si>
  <si>
    <t>54,40</t>
  </si>
  <si>
    <t>E.T.S.I. DE TELECOMUNICACIÓN</t>
  </si>
  <si>
    <t>2.191,67</t>
  </si>
  <si>
    <t>2.155,97</t>
  </si>
  <si>
    <t>35,70</t>
  </si>
  <si>
    <t>E.T.S.I. GEODESICA, CARTOGRAFICA Y TOP.</t>
  </si>
  <si>
    <t>422,80</t>
  </si>
  <si>
    <t>415,25</t>
  </si>
  <si>
    <t>7,55</t>
  </si>
  <si>
    <t>E.T.S.I. INDUSTRIALES</t>
  </si>
  <si>
    <t>3.801,67</t>
  </si>
  <si>
    <t>3.100,79</t>
  </si>
  <si>
    <t>373,85</t>
  </si>
  <si>
    <t>327,03</t>
  </si>
  <si>
    <t>ESCUELA POLITECNICA SUPERIOR DE GANDIA</t>
  </si>
  <si>
    <t>1.812,73</t>
  </si>
  <si>
    <t>28,50</t>
  </si>
  <si>
    <t>1.451,68</t>
  </si>
  <si>
    <t>18,00</t>
  </si>
  <si>
    <t>156,00</t>
  </si>
  <si>
    <t>158,55</t>
  </si>
  <si>
    <t>FACULTAD DE ADMINISTRACIÓN Y DIRECCIÓN DE EMPRESAS</t>
  </si>
  <si>
    <t>1.464,60</t>
  </si>
  <si>
    <t>1.157,20</t>
  </si>
  <si>
    <t>202,80</t>
  </si>
  <si>
    <t>104,60</t>
  </si>
  <si>
    <t>FACULTAD DE BELLAS ARTES</t>
  </si>
  <si>
    <t>2.970,00</t>
  </si>
  <si>
    <t>2.741,06</t>
  </si>
  <si>
    <t>49,50</t>
  </si>
  <si>
    <t>179,44</t>
  </si>
  <si>
    <t>U.P.V.</t>
  </si>
  <si>
    <t>485,70</t>
  </si>
  <si>
    <t>126,00</t>
  </si>
  <si>
    <t>139,50</t>
  </si>
  <si>
    <t>62,70</t>
  </si>
  <si>
    <t>Porcentaje del total por columnas (Créditos impartidos por grupo)</t>
  </si>
  <si>
    <t>100,00%</t>
  </si>
  <si>
    <t>9,74%</t>
  </si>
  <si>
    <t>12,12%</t>
  </si>
  <si>
    <t>3,06%</t>
  </si>
  <si>
    <t>12,36%</t>
  </si>
  <si>
    <t>10,29%</t>
  </si>
  <si>
    <t>7,67%</t>
  </si>
  <si>
    <t>4,63%</t>
  </si>
  <si>
    <t>7,47%</t>
  </si>
  <si>
    <t>1,44%</t>
  </si>
  <si>
    <t>12,04%</t>
  </si>
  <si>
    <t>5,67%</t>
  </si>
  <si>
    <t>4,64%</t>
  </si>
  <si>
    <t>9,41%</t>
  </si>
  <si>
    <t>1,64%</t>
  </si>
  <si>
    <t>Idioma Asignatura</t>
  </si>
  <si>
    <t>(Act</t>
  </si>
  <si>
    <t>EPSA</t>
  </si>
  <si>
    <t>ETSA</t>
  </si>
  <si>
    <t>ETSED</t>
  </si>
  <si>
    <t>ETSEAMN</t>
  </si>
  <si>
    <t>ETSECCP</t>
  </si>
  <si>
    <t>ETSET</t>
  </si>
  <si>
    <t>EPSG</t>
  </si>
  <si>
    <t>Titulación Asignatura</t>
  </si>
  <si>
    <t>ALEMÀ</t>
  </si>
  <si>
    <t>CASTELLÀ</t>
  </si>
  <si>
    <t>FRANCÈS</t>
  </si>
  <si>
    <t>ANGLÈS</t>
  </si>
  <si>
    <t>ITALIÀ</t>
  </si>
  <si>
    <t>VALENCIÀ</t>
  </si>
  <si>
    <t>OK</t>
  </si>
  <si>
    <t>Grado en Ingeniería en Diseño Industrial y Desarrollo de Productos</t>
  </si>
  <si>
    <t>Grado en Ingeniería Informática</t>
  </si>
  <si>
    <t>Grado en Administración y Dirección de Empresas</t>
  </si>
  <si>
    <t>Grado en Ingeniería Eléctrica</t>
  </si>
  <si>
    <t>Grado en Ingeniería Mecánica</t>
  </si>
  <si>
    <t>Grado en Ingeniería Química</t>
  </si>
  <si>
    <t>Grado en Informática Industrial y Robótica</t>
  </si>
  <si>
    <t>Grado en Fundamentos de la Arquitectura</t>
  </si>
  <si>
    <t>NO</t>
  </si>
  <si>
    <t>Grado en Diseño Arquitectónico de Interiores</t>
  </si>
  <si>
    <t>Grado en Arquitectura Técnica</t>
  </si>
  <si>
    <t>Grado en Ingeniería Aeroespacial</t>
  </si>
  <si>
    <t>Grado en Ingeniería Electrónica Industrial y Automática</t>
  </si>
  <si>
    <t>Grado en Ciencia de Datos</t>
  </si>
  <si>
    <t>Grado en Ingeniería Agroalimentaria y del Medio Rural</t>
  </si>
  <si>
    <t>ETSEE</t>
  </si>
  <si>
    <t>ETSEInd</t>
  </si>
  <si>
    <t>Grado en Ingeniería Forestal y del Medio Natural</t>
  </si>
  <si>
    <t>Grado en Biotecnología</t>
  </si>
  <si>
    <t>Grado en Ciencia y Tecnología de los Alimentos</t>
  </si>
  <si>
    <t>Grado en Ingeniería de Obras Públicas</t>
  </si>
  <si>
    <t>Grado en Ingeniería Civil</t>
  </si>
  <si>
    <t>Grado en Gestión del Transporte y la Logística</t>
  </si>
  <si>
    <t>Grado en Ingeniería de Tecnologías y Servicios de Telecomunicación</t>
  </si>
  <si>
    <t>Grado en Tecnología Digital y Multimedia</t>
  </si>
  <si>
    <t>Grado en Matemáticas</t>
  </si>
  <si>
    <t>Grado en Ingeniería Física</t>
  </si>
  <si>
    <t>Grado en Ingeniería Geomática y Topografía</t>
  </si>
  <si>
    <t>F BBAA</t>
  </si>
  <si>
    <t>Grado en Ingeniería Biomédica (Complementos Formación MUIng. Biomédica)</t>
  </si>
  <si>
    <t>ETSEI</t>
  </si>
  <si>
    <t>Grado en Ingeniería en Tecnologías Industriales</t>
  </si>
  <si>
    <t>Grado en Ingeniería de Organización Industrial</t>
  </si>
  <si>
    <t>Grado en Ingeniería de la Energía</t>
  </si>
  <si>
    <t>Grado en Ingeniería Biomédica</t>
  </si>
  <si>
    <t>Grado en Ciencias Ambientales</t>
  </si>
  <si>
    <t>Grado en Turismo</t>
  </si>
  <si>
    <t>Grado en Comunicación Audiovisual</t>
  </si>
  <si>
    <t>Grado en Ingeniería de Sistemas de Telecomunicación, Sonido e Imagen</t>
  </si>
  <si>
    <t>Grado en Tecnologías Interactivas</t>
  </si>
  <si>
    <t>Grado en Gestión y Administración Pública</t>
  </si>
  <si>
    <t>FADE</t>
  </si>
  <si>
    <t>Grado en Bellas Artes</t>
  </si>
  <si>
    <t>Grado en Conservación y Restauración de Bienes Culturales</t>
  </si>
  <si>
    <t>Grado en Diseño y Tecnologías Creativas</t>
  </si>
  <si>
    <t>Idiomas Transversales</t>
  </si>
  <si>
    <t>Titulación UPV</t>
  </si>
  <si>
    <t>ETSEGCT</t>
  </si>
  <si>
    <t>ok</t>
  </si>
  <si>
    <t>ETS. Arq</t>
  </si>
  <si>
    <t>ETSCCP</t>
  </si>
  <si>
    <t>Camins</t>
  </si>
  <si>
    <t>Industrials</t>
  </si>
  <si>
    <t>ETSEADI</t>
  </si>
  <si>
    <t>ETS Disseny</t>
  </si>
  <si>
    <t>Geodèsia</t>
  </si>
  <si>
    <t>Gest. Edif.</t>
  </si>
  <si>
    <t>EPS Alcoi</t>
  </si>
  <si>
    <t>F.BBAA</t>
  </si>
  <si>
    <t>Fac. BBAA</t>
  </si>
  <si>
    <t>F. ADE</t>
  </si>
  <si>
    <t>Fac. ADE</t>
  </si>
  <si>
    <t>EPS Gandia</t>
  </si>
  <si>
    <t>ETSIEInf</t>
  </si>
  <si>
    <t>ETSINF</t>
  </si>
  <si>
    <t>Agronòmica</t>
  </si>
  <si>
    <t>ETS Teleco</t>
  </si>
  <si>
    <t>TOTAL</t>
  </si>
  <si>
    <t>MEDITERRÀNIA</t>
  </si>
  <si>
    <t>ID</t>
  </si>
  <si>
    <t>DESC</t>
  </si>
  <si>
    <t>02</t>
  </si>
  <si>
    <t>BIOTECNOLOGÍA</t>
  </si>
  <si>
    <t>BIOTECNOLOGIA</t>
  </si>
  <si>
    <t>03</t>
  </si>
  <si>
    <t>CIENCIA ANIMAL</t>
  </si>
  <si>
    <t>CIÈNCIA ANIMAL</t>
  </si>
  <si>
    <t>04</t>
  </si>
  <si>
    <t>COMPOSICIÓN ARQUITECTÓNICA</t>
  </si>
  <si>
    <t>COMPOSICIÓ ARQUITECTÒNICA</t>
  </si>
  <si>
    <t>35</t>
  </si>
  <si>
    <t>COMUNICACIÓN AUDIOVISUAL, DOCUMENTACIÓN E HISTORIA DEL ARTE</t>
  </si>
  <si>
    <t>COM. AUDIOVISUAL I HISTÒRIA DE L'ART</t>
  </si>
  <si>
    <t>39</t>
  </si>
  <si>
    <t>COMUNICACIONES</t>
  </si>
  <si>
    <t>COMUNICACIONS</t>
  </si>
  <si>
    <t>37</t>
  </si>
  <si>
    <t>CONSERVACIÓN Y RESTAURACIÓN DE BIENES CULTURALES</t>
  </si>
  <si>
    <t>CONSERVACIÓ I RESTAURACIÓ</t>
  </si>
  <si>
    <t>05</t>
  </si>
  <si>
    <t>CONSTRUCCIONES ARQUITECTÓNICAS</t>
  </si>
  <si>
    <t>CONSTRUCCIONS ARQUITECTÒNIQUES</t>
  </si>
  <si>
    <t>98</t>
  </si>
  <si>
    <t>DEPARTAMENTOS DE OTRAS UNIVERSIDADES</t>
  </si>
  <si>
    <t>DEP. D'ALTRES UNIVERSITATS</t>
  </si>
  <si>
    <t>06</t>
  </si>
  <si>
    <t>DIBUJO</t>
  </si>
  <si>
    <t>DIBUIX</t>
  </si>
  <si>
    <t>07</t>
  </si>
  <si>
    <t>ECONOMÍA Y CIENCIAS SOCIALES</t>
  </si>
  <si>
    <t>ECONOMIA I CIÈNCIES SOCIALS</t>
  </si>
  <si>
    <t>44</t>
  </si>
  <si>
    <t>ECOSISTEMAS AGROFORESTALES</t>
  </si>
  <si>
    <t>ECOSISTEMES AGROFORESTALS</t>
  </si>
  <si>
    <t>08</t>
  </si>
  <si>
    <t>ESCULTURA</t>
  </si>
  <si>
    <t>09</t>
  </si>
  <si>
    <t>ESTADÍSTICA E INVESTIGACIÓN OPERATIVA APLICADAS Y CALIDAD</t>
  </si>
  <si>
    <t>ESTADÍSTICA I INVESTIGACIÓ OPERATIVA</t>
  </si>
  <si>
    <t>10</t>
  </si>
  <si>
    <t>EXPRESIÓN GRÁFICA ARQUITECTÓNICA</t>
  </si>
  <si>
    <t>EXPRESSIÓ GRÀFICA ARQUITECTÒNICA</t>
  </si>
  <si>
    <t>12</t>
  </si>
  <si>
    <t>FÍSICA APLICADA</t>
  </si>
  <si>
    <t>17</t>
  </si>
  <si>
    <t>INFORMÁTICA DE SISTEMAS Y COMPUTADORES</t>
  </si>
  <si>
    <t>INFORMÀTICA DE SISTEMES I COMPUTADORS</t>
  </si>
  <si>
    <t>15</t>
  </si>
  <si>
    <t>INGENIERÍA CARTOGRÁFICA, GEODESIA Y FOTOGRAMETRÍA</t>
  </si>
  <si>
    <t>ENG. CARTOGRÀFICA, GEODÈSIA I FOTOGR.</t>
  </si>
  <si>
    <t>16</t>
  </si>
  <si>
    <t>INGENIERÍA DE LA CONSTRUCCIÓN Y DE PROYECTOS DE INGENIERÍA CIVIL</t>
  </si>
  <si>
    <t>ENG. DE LA CONSTRUCCIÓ I D'ENGINYERIA CIVIL</t>
  </si>
  <si>
    <t>42</t>
  </si>
  <si>
    <t>INGENIERÍA DE SISTEMAS Y AUTOMÁTICA</t>
  </si>
  <si>
    <t>ENG. DE SISTEMES I AUTOMÀTICA</t>
  </si>
  <si>
    <t>18</t>
  </si>
  <si>
    <t>INGENIERÍA DEL TERRENO</t>
  </si>
  <si>
    <t>ENG. DEL TERRENY</t>
  </si>
  <si>
    <t>40</t>
  </si>
  <si>
    <t>INGENIERÍA E INFRAESTRUCTURA DE LOS TRANSPORTES</t>
  </si>
  <si>
    <t>19</t>
  </si>
  <si>
    <t>ENG. ELÈCTRICA</t>
  </si>
  <si>
    <t>INGENIERÍA ELÉCTRICA</t>
  </si>
  <si>
    <t>20</t>
  </si>
  <si>
    <t>ENG. ELECTRÒNICA</t>
  </si>
  <si>
    <t>INGENIERÍA ELECTRÓNICA</t>
  </si>
  <si>
    <t>11</t>
  </si>
  <si>
    <t>ENG. GRÀFICA</t>
  </si>
  <si>
    <t>INGENIERÍA GRÁFICA</t>
  </si>
  <si>
    <t>21</t>
  </si>
  <si>
    <t>ENG. HIDRÀULICA I M.A.</t>
  </si>
  <si>
    <t>INGENIERÍA HIDRÁULICA Y MEDIO AMBIENTE</t>
  </si>
  <si>
    <t>ENG. I INFRAESTRUCTURA DELS TRANSPORTS</t>
  </si>
  <si>
    <t>22</t>
  </si>
  <si>
    <t>INGENIERÍA MECANICA Y DE MATERIALES</t>
  </si>
  <si>
    <t>ENG. MECÀNICA I DE MATERIALS</t>
  </si>
  <si>
    <t>23</t>
  </si>
  <si>
    <t>INGENIERÍA QUÍMICA Y NUCLEAR</t>
  </si>
  <si>
    <t>ENG. QUÍMICA I NUCLEAR</t>
  </si>
  <si>
    <t>14</t>
  </si>
  <si>
    <t>INGENIERÍA RURAL Y AGROALIMENTARIA</t>
  </si>
  <si>
    <t>ENG. RURAL I AGROALIMENTÀRIA</t>
  </si>
  <si>
    <t>24</t>
  </si>
  <si>
    <t>INGENIERÍA TEXTIL Y PAPELERA</t>
  </si>
  <si>
    <t>ENG. TÈXTIL I PAPERERA</t>
  </si>
  <si>
    <t>13</t>
  </si>
  <si>
    <t>LINGÜÍSTICA APLICADA</t>
  </si>
  <si>
    <t>25</t>
  </si>
  <si>
    <t>MÁQUINAS Y MOTORES TÉRMICOS</t>
  </si>
  <si>
    <t>MÀQUINES I MOTORS TÈRMICS</t>
  </si>
  <si>
    <t>26</t>
  </si>
  <si>
    <t>MATEMÁTICA APLICADA</t>
  </si>
  <si>
    <t>MATEMÀTICA APLICADA</t>
  </si>
  <si>
    <t>27</t>
  </si>
  <si>
    <t>MECÁNICA DE LOS MEDIOS CONTINUOS Y TEORÍA DE ESTRUCTURAS</t>
  </si>
  <si>
    <t>MECÀNICA MEDIS CONTINUS I TEORIA D'ESTRUCTURES</t>
  </si>
  <si>
    <t>28</t>
  </si>
  <si>
    <t>ORGANIZACIÓN DE EMPRESAS</t>
  </si>
  <si>
    <t>ORGANITZACIÓ D'EMPRESA</t>
  </si>
  <si>
    <t>29</t>
  </si>
  <si>
    <t>PINTURA</t>
  </si>
  <si>
    <t>30</t>
  </si>
  <si>
    <t>PRODUCCIÓN VEGETAL</t>
  </si>
  <si>
    <t>PRODUCCIÓ VEGETAL</t>
  </si>
  <si>
    <t>36</t>
  </si>
  <si>
    <t>PROYECTOS ARQUITECTÓNICOS</t>
  </si>
  <si>
    <t>PROJECTES ARQUITECTÒNICS</t>
  </si>
  <si>
    <t>43</t>
  </si>
  <si>
    <t>PROYECTOS DE INGENIERÍA</t>
  </si>
  <si>
    <t>PROJECTES D'ENGINYERIA</t>
  </si>
  <si>
    <t>31</t>
  </si>
  <si>
    <t>QUÍMICA</t>
  </si>
  <si>
    <t>32</t>
  </si>
  <si>
    <t>SISTEMAS INFORMÁTICOS Y COMPUTACIÓN</t>
  </si>
  <si>
    <t>SISTEMES INFORMÀTICS I COMPUTACIÓ</t>
  </si>
  <si>
    <t>33</t>
  </si>
  <si>
    <t>TECNOLOGÍA DE ALIMENTOS</t>
  </si>
  <si>
    <t>TECNOLOGIA D'ALIMENTS</t>
  </si>
  <si>
    <t>41</t>
  </si>
  <si>
    <t>TERMODINÁMICA APLICADA</t>
  </si>
  <si>
    <t>TERMODINÀMICA APLICADA</t>
  </si>
  <si>
    <t>34</t>
  </si>
  <si>
    <t>URBANISMO</t>
  </si>
  <si>
    <t>URBANISME</t>
  </si>
  <si>
    <t>% de crèdits de docència sense el Dep. De Lingüística Aplicada</t>
  </si>
  <si>
    <t>Valencià</t>
  </si>
  <si>
    <t>Anglès</t>
  </si>
  <si>
    <t>Castellà</t>
  </si>
  <si>
    <t>% Valencià</t>
  </si>
  <si>
    <t>% Anglès</t>
  </si>
  <si>
    <t>% Castellà</t>
  </si>
  <si>
    <t>TOTAL -Ling</t>
  </si>
  <si>
    <t>2.- Oferta de crèdits per llengua (tit. de grau per departaments)</t>
  </si>
  <si>
    <t>Departamento de Adscripción</t>
  </si>
  <si>
    <t>45</t>
  </si>
  <si>
    <t>INGENIERÍA DE LOS TRANSPORTES Y DEL TERRENO</t>
  </si>
  <si>
    <t>TOTAL - Dep. Ling</t>
  </si>
  <si>
    <t>Total sense Dep Ling</t>
  </si>
  <si>
    <t>ALEMANY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</si>
</sst>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0"/>
      <color rgb="FF000000"/>
      <name val="Arial"/>
    </font>
    <font>
      <sz val="7"/>
      <color rgb="FF000000"/>
      <name val="Verdana"/>
    </font>
    <font>
      <sz val="7"/>
      <color rgb="FF010000"/>
      <name val="Verdana"/>
    </font>
    <font>
      <sz val="7"/>
      <color rgb="FFFFFFFF"/>
      <name val="Verdana"/>
    </font>
    <font>
      <b/>
      <sz val="7"/>
      <color rgb="FF010000"/>
      <name val="Verdana"/>
    </font>
    <font>
      <sz val="8"/>
      <color rgb="FF000000"/>
      <name val="Tahoma"/>
    </font>
    <font>
      <b/>
      <sz val="8"/>
      <color rgb="FF000000"/>
      <name val="Tahoma"/>
    </font>
    <font>
      <sz val="18"/>
      <color rgb="FF000000"/>
      <name val="Tahoma"/>
    </font>
    <font>
      <sz val="10"/>
      <color rgb="FF000000"/>
      <name val="Arial"/>
    </font>
    <font>
      <sz val="11"/>
      <color rgb="FF9C000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7"/>
      <color rgb="FF000000"/>
      <name val="Verdana"/>
      <family val="2"/>
    </font>
    <font>
      <sz val="10"/>
      <color rgb="FF000000"/>
      <name val="Arial"/>
      <family val="2"/>
    </font>
    <font>
      <sz val="1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7"/>
      <color rgb="FF010000"/>
      <name val="Verdana"/>
      <family val="2"/>
    </font>
    <font>
      <sz val="7"/>
      <color rgb="FF000000"/>
      <name val="Verdana"/>
      <family val="2"/>
    </font>
    <font>
      <sz val="7"/>
      <color rgb="FF010000"/>
      <name val="Verdana"/>
      <family val="2"/>
    </font>
    <font>
      <b/>
      <sz val="12"/>
      <color rgb="FF000000"/>
      <name val="Arial"/>
      <family val="2"/>
    </font>
    <font>
      <sz val="9"/>
      <color rgb="FF9C0006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7"/>
      <color rgb="FFC00000"/>
      <name val="Verdana"/>
      <family val="2"/>
    </font>
    <font>
      <sz val="7"/>
      <color rgb="FFFFFFFF"/>
      <name val="Verdana"/>
      <family val="2"/>
    </font>
    <font>
      <b/>
      <sz val="7"/>
      <color rgb="FFFF0000"/>
      <name val="Verdana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FFFFFF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/>
      <top/>
      <bottom/>
      <diagonal/>
    </border>
    <border>
      <left style="thin">
        <color rgb="FFDFDFDF"/>
      </left>
      <right/>
      <top/>
      <bottom/>
      <diagonal/>
    </border>
  </borders>
  <cellStyleXfs count="7">
    <xf numFmtId="0" fontId="0" fillId="0" borderId="0"/>
    <xf numFmtId="9" fontId="8" fillId="0" borderId="0" applyFont="0" applyFill="0" applyBorder="0" applyAlignment="0" applyProtection="0"/>
    <xf numFmtId="0" fontId="8" fillId="0" borderId="1"/>
    <xf numFmtId="0" fontId="12" fillId="0" borderId="1"/>
    <xf numFmtId="0" fontId="12" fillId="0" borderId="1"/>
    <xf numFmtId="0" fontId="9" fillId="5" borderId="1" applyNumberFormat="0" applyBorder="0" applyAlignment="0" applyProtection="0"/>
    <xf numFmtId="9" fontId="12" fillId="0" borderId="1" applyFont="0" applyFill="0" applyBorder="0" applyAlignment="0" applyProtection="0"/>
  </cellStyleXfs>
  <cellXfs count="108">
    <xf numFmtId="0" fontId="0" fillId="0" borderId="0" xfId="0"/>
    <xf numFmtId="0" fontId="7" fillId="0" borderId="0" xfId="0" applyFont="1" applyAlignment="1">
      <alignment vertical="top"/>
    </xf>
    <xf numFmtId="0" fontId="4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right" vertical="center"/>
    </xf>
    <xf numFmtId="10" fontId="1" fillId="2" borderId="1" xfId="0" applyNumberFormat="1" applyFont="1" applyFill="1" applyBorder="1" applyAlignment="1">
      <alignment horizontal="right" vertical="center"/>
    </xf>
    <xf numFmtId="10" fontId="1" fillId="4" borderId="1" xfId="0" applyNumberFormat="1" applyFont="1" applyFill="1" applyBorder="1" applyAlignment="1">
      <alignment horizontal="right" vertical="center"/>
    </xf>
    <xf numFmtId="10" fontId="1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10" fontId="11" fillId="2" borderId="1" xfId="0" applyNumberFormat="1" applyFont="1" applyFill="1" applyBorder="1" applyAlignment="1">
      <alignment horizontal="right" vertical="center"/>
    </xf>
    <xf numFmtId="10" fontId="11" fillId="4" borderId="1" xfId="0" applyNumberFormat="1" applyFont="1" applyFill="1" applyBorder="1" applyAlignment="1">
      <alignment horizontal="right" vertical="center"/>
    </xf>
    <xf numFmtId="10" fontId="11" fillId="3" borderId="1" xfId="0" applyNumberFormat="1" applyFont="1" applyFill="1" applyBorder="1" applyAlignment="1">
      <alignment horizontal="right" vertical="center"/>
    </xf>
    <xf numFmtId="0" fontId="13" fillId="0" borderId="1" xfId="3" applyFont="1" applyAlignment="1">
      <alignment vertical="top"/>
    </xf>
    <xf numFmtId="0" fontId="12" fillId="0" borderId="1" xfId="3"/>
    <xf numFmtId="0" fontId="16" fillId="4" borderId="1" xfId="3" applyFont="1" applyFill="1" applyAlignment="1">
      <alignment horizontal="left" vertical="center" wrapText="1"/>
    </xf>
    <xf numFmtId="0" fontId="16" fillId="4" borderId="3" xfId="3" applyFont="1" applyFill="1" applyBorder="1" applyAlignment="1">
      <alignment horizontal="right" wrapText="1"/>
    </xf>
    <xf numFmtId="4" fontId="17" fillId="2" borderId="1" xfId="3" applyNumberFormat="1" applyFont="1" applyFill="1" applyAlignment="1">
      <alignment horizontal="right" vertical="center"/>
    </xf>
    <xf numFmtId="10" fontId="17" fillId="2" borderId="1" xfId="3" applyNumberFormat="1" applyFont="1" applyFill="1" applyAlignment="1">
      <alignment horizontal="right" vertical="center"/>
    </xf>
    <xf numFmtId="0" fontId="18" fillId="4" borderId="1" xfId="3" applyFont="1" applyFill="1" applyAlignment="1">
      <alignment horizontal="left" vertical="center" wrapText="1"/>
    </xf>
    <xf numFmtId="4" fontId="17" fillId="4" borderId="1" xfId="3" applyNumberFormat="1" applyFont="1" applyFill="1" applyAlignment="1">
      <alignment horizontal="right" vertical="center"/>
    </xf>
    <xf numFmtId="10" fontId="17" fillId="4" borderId="1" xfId="3" applyNumberFormat="1" applyFont="1" applyFill="1" applyAlignment="1">
      <alignment horizontal="right" vertical="center"/>
    </xf>
    <xf numFmtId="0" fontId="18" fillId="3" borderId="1" xfId="3" applyFont="1" applyFill="1" applyAlignment="1">
      <alignment horizontal="left" vertical="center" wrapText="1"/>
    </xf>
    <xf numFmtId="4" fontId="17" fillId="3" borderId="1" xfId="3" applyNumberFormat="1" applyFont="1" applyFill="1" applyAlignment="1">
      <alignment horizontal="right" vertical="center"/>
    </xf>
    <xf numFmtId="10" fontId="17" fillId="3" borderId="1" xfId="3" applyNumberFormat="1" applyFont="1" applyFill="1" applyAlignment="1">
      <alignment horizontal="right" vertical="center"/>
    </xf>
    <xf numFmtId="9" fontId="12" fillId="0" borderId="1" xfId="1" applyFont="1" applyBorder="1"/>
    <xf numFmtId="164" fontId="12" fillId="0" borderId="1" xfId="1" applyNumberFormat="1" applyFont="1" applyBorder="1"/>
    <xf numFmtId="0" fontId="13" fillId="0" borderId="1" xfId="4" applyFont="1" applyAlignment="1">
      <alignment vertical="top"/>
    </xf>
    <xf numFmtId="0" fontId="12" fillId="0" borderId="1" xfId="4"/>
    <xf numFmtId="0" fontId="16" fillId="4" borderId="1" xfId="4" applyFont="1" applyFill="1" applyAlignment="1">
      <alignment horizontal="left" vertical="center" wrapText="1"/>
    </xf>
    <xf numFmtId="0" fontId="16" fillId="4" borderId="2" xfId="4" applyFont="1" applyFill="1" applyBorder="1" applyAlignment="1">
      <alignment horizontal="right" vertical="center"/>
    </xf>
    <xf numFmtId="0" fontId="16" fillId="2" borderId="1" xfId="4" applyFont="1" applyFill="1" applyAlignment="1">
      <alignment vertical="center"/>
    </xf>
    <xf numFmtId="0" fontId="18" fillId="4" borderId="3" xfId="4" applyFont="1" applyFill="1" applyBorder="1" applyAlignment="1">
      <alignment horizontal="center" wrapText="1"/>
    </xf>
    <xf numFmtId="0" fontId="16" fillId="2" borderId="1" xfId="4" applyFont="1" applyFill="1" applyAlignment="1">
      <alignment horizontal="left" vertical="center"/>
    </xf>
    <xf numFmtId="0" fontId="16" fillId="2" borderId="1" xfId="4" applyFont="1" applyFill="1" applyAlignment="1">
      <alignment horizontal="left" vertical="center"/>
    </xf>
    <xf numFmtId="4" fontId="17" fillId="2" borderId="1" xfId="4" applyNumberFormat="1" applyFont="1" applyFill="1" applyAlignment="1">
      <alignment horizontal="right" vertical="center"/>
    </xf>
    <xf numFmtId="10" fontId="17" fillId="2" borderId="1" xfId="4" applyNumberFormat="1" applyFont="1" applyFill="1" applyAlignment="1">
      <alignment horizontal="right" vertical="center"/>
    </xf>
    <xf numFmtId="0" fontId="18" fillId="3" borderId="1" xfId="4" applyFont="1" applyFill="1" applyAlignment="1">
      <alignment horizontal="left" vertical="center" wrapText="1"/>
    </xf>
    <xf numFmtId="0" fontId="18" fillId="3" borderId="1" xfId="4" applyFont="1" applyFill="1" applyAlignment="1">
      <alignment horizontal="left" vertical="center" wrapText="1"/>
    </xf>
    <xf numFmtId="4" fontId="17" fillId="4" borderId="1" xfId="4" applyNumberFormat="1" applyFont="1" applyFill="1" applyAlignment="1">
      <alignment horizontal="right" vertical="center"/>
    </xf>
    <xf numFmtId="10" fontId="17" fillId="3" borderId="1" xfId="4" applyNumberFormat="1" applyFont="1" applyFill="1" applyAlignment="1">
      <alignment horizontal="right" vertical="center"/>
    </xf>
    <xf numFmtId="10" fontId="11" fillId="3" borderId="1" xfId="4" applyNumberFormat="1" applyFont="1" applyFill="1" applyAlignment="1">
      <alignment horizontal="right" vertical="center"/>
    </xf>
    <xf numFmtId="4" fontId="17" fillId="3" borderId="1" xfId="4" applyNumberFormat="1" applyFont="1" applyFill="1" applyAlignment="1">
      <alignment horizontal="right" vertical="center"/>
    </xf>
    <xf numFmtId="10" fontId="17" fillId="4" borderId="1" xfId="4" applyNumberFormat="1" applyFont="1" applyFill="1" applyAlignment="1">
      <alignment horizontal="right" vertical="center"/>
    </xf>
    <xf numFmtId="10" fontId="11" fillId="4" borderId="1" xfId="4" applyNumberFormat="1" applyFont="1" applyFill="1" applyAlignment="1">
      <alignment horizontal="right" vertical="center"/>
    </xf>
    <xf numFmtId="0" fontId="18" fillId="4" borderId="1" xfId="4" applyFont="1" applyFill="1" applyAlignment="1">
      <alignment horizontal="left" vertical="center" wrapText="1"/>
    </xf>
    <xf numFmtId="0" fontId="10" fillId="0" borderId="1" xfId="4" applyFont="1"/>
    <xf numFmtId="0" fontId="12" fillId="0" borderId="1" xfId="4"/>
    <xf numFmtId="164" fontId="12" fillId="0" borderId="1" xfId="4" applyNumberFormat="1"/>
    <xf numFmtId="164" fontId="12" fillId="6" borderId="1" xfId="4" applyNumberFormat="1" applyFill="1"/>
    <xf numFmtId="164" fontId="0" fillId="0" borderId="1" xfId="6" applyNumberFormat="1" applyFont="1"/>
    <xf numFmtId="164" fontId="9" fillId="5" borderId="1" xfId="5" applyNumberFormat="1"/>
    <xf numFmtId="0" fontId="0" fillId="0" borderId="1" xfId="6" applyNumberFormat="1" applyFont="1"/>
    <xf numFmtId="0" fontId="21" fillId="0" borderId="1" xfId="6" applyNumberFormat="1" applyFont="1"/>
    <xf numFmtId="0" fontId="22" fillId="0" borderId="1" xfId="4" applyFont="1" applyAlignment="1">
      <alignment horizontal="right"/>
    </xf>
    <xf numFmtId="164" fontId="22" fillId="0" borderId="1" xfId="6" applyNumberFormat="1" applyFont="1" applyAlignment="1">
      <alignment horizontal="left"/>
    </xf>
    <xf numFmtId="0" fontId="23" fillId="4" borderId="1" xfId="4" applyFont="1" applyFill="1" applyAlignment="1">
      <alignment horizontal="left" vertical="center" wrapText="1"/>
    </xf>
    <xf numFmtId="10" fontId="0" fillId="0" borderId="1" xfId="6" applyNumberFormat="1" applyFont="1"/>
    <xf numFmtId="4" fontId="12" fillId="0" borderId="1" xfId="4" applyNumberFormat="1"/>
    <xf numFmtId="164" fontId="0" fillId="0" borderId="0" xfId="0" applyNumberFormat="1"/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0" fillId="0" borderId="1" xfId="6" applyNumberFormat="1" applyFont="1"/>
    <xf numFmtId="4" fontId="0" fillId="0" borderId="0" xfId="0" applyNumberFormat="1"/>
    <xf numFmtId="0" fontId="24" fillId="4" borderId="2" xfId="4" applyFont="1" applyFill="1" applyBorder="1" applyAlignment="1">
      <alignment horizontal="center"/>
    </xf>
    <xf numFmtId="0" fontId="25" fillId="3" borderId="1" xfId="4" applyFont="1" applyFill="1" applyAlignment="1">
      <alignment horizontal="left" vertical="center" wrapText="1"/>
    </xf>
    <xf numFmtId="4" fontId="25" fillId="2" borderId="1" xfId="4" applyNumberFormat="1" applyFont="1" applyFill="1" applyAlignment="1">
      <alignment horizontal="right" vertical="center"/>
    </xf>
    <xf numFmtId="4" fontId="25" fillId="3" borderId="1" xfId="4" applyNumberFormat="1" applyFont="1" applyFill="1" applyAlignment="1">
      <alignment horizontal="right" vertical="center"/>
    </xf>
    <xf numFmtId="10" fontId="26" fillId="0" borderId="1" xfId="6" applyNumberFormat="1" applyFont="1"/>
    <xf numFmtId="10" fontId="12" fillId="0" borderId="1" xfId="1" applyNumberFormat="1" applyFont="1" applyBorder="1"/>
    <xf numFmtId="10" fontId="26" fillId="0" borderId="1" xfId="1" applyNumberFormat="1" applyFont="1" applyBorder="1"/>
    <xf numFmtId="0" fontId="18" fillId="8" borderId="1" xfId="4" applyFont="1" applyFill="1" applyAlignment="1">
      <alignment horizontal="left" vertical="center" wrapText="1"/>
    </xf>
    <xf numFmtId="0" fontId="22" fillId="7" borderId="1" xfId="4" applyFont="1" applyFill="1" applyAlignment="1">
      <alignment horizontal="right"/>
    </xf>
    <xf numFmtId="164" fontId="22" fillId="7" borderId="1" xfId="6" applyNumberFormat="1" applyFont="1" applyFill="1" applyAlignment="1">
      <alignment horizontal="left"/>
    </xf>
    <xf numFmtId="164" fontId="0" fillId="7" borderId="1" xfId="6" applyNumberFormat="1" applyFont="1" applyFill="1"/>
    <xf numFmtId="164" fontId="0" fillId="7" borderId="0" xfId="0" applyNumberFormat="1" applyFill="1"/>
    <xf numFmtId="0" fontId="12" fillId="7" borderId="1" xfId="4" applyFill="1"/>
    <xf numFmtId="0" fontId="18" fillId="7" borderId="1" xfId="4" applyFont="1" applyFill="1" applyAlignment="1">
      <alignment horizontal="lef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4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18" fillId="4" borderId="1" xfId="3" applyFont="1" applyFill="1" applyAlignment="1">
      <alignment horizontal="left" vertical="center" wrapText="1"/>
    </xf>
    <xf numFmtId="0" fontId="18" fillId="3" borderId="1" xfId="3" applyFont="1" applyFill="1" applyAlignment="1">
      <alignment horizontal="left" vertical="center" wrapText="1"/>
    </xf>
    <xf numFmtId="0" fontId="14" fillId="0" borderId="1" xfId="3" applyFont="1" applyAlignment="1">
      <alignment vertical="top" wrapText="1"/>
    </xf>
    <xf numFmtId="0" fontId="15" fillId="0" borderId="1" xfId="3" applyFont="1" applyAlignment="1">
      <alignment vertical="top" wrapText="1"/>
    </xf>
    <xf numFmtId="0" fontId="16" fillId="2" borderId="1" xfId="3" applyFont="1" applyFill="1" applyAlignment="1">
      <alignment horizontal="left" vertical="center"/>
    </xf>
    <xf numFmtId="0" fontId="20" fillId="5" borderId="1" xfId="5" applyFont="1" applyBorder="1" applyAlignment="1">
      <alignment horizontal="left" vertical="center" wrapText="1"/>
    </xf>
    <xf numFmtId="0" fontId="18" fillId="4" borderId="1" xfId="4" applyFont="1" applyFill="1" applyAlignment="1">
      <alignment horizontal="left" vertical="center" wrapText="1"/>
    </xf>
    <xf numFmtId="0" fontId="19" fillId="0" borderId="1" xfId="4" applyFont="1" applyAlignment="1">
      <alignment horizontal="center" vertical="center"/>
    </xf>
    <xf numFmtId="0" fontId="18" fillId="3" borderId="1" xfId="4" applyFont="1" applyFill="1" applyAlignment="1">
      <alignment horizontal="left" vertical="center" wrapText="1"/>
    </xf>
    <xf numFmtId="0" fontId="14" fillId="0" borderId="1" xfId="4" applyFont="1" applyAlignment="1">
      <alignment vertical="top" wrapText="1"/>
    </xf>
    <xf numFmtId="0" fontId="15" fillId="0" borderId="1" xfId="4" applyFont="1" applyAlignment="1">
      <alignment vertical="top" wrapText="1"/>
    </xf>
    <xf numFmtId="0" fontId="16" fillId="4" borderId="1" xfId="4" applyFont="1" applyFill="1" applyAlignment="1">
      <alignment horizontal="right" vertical="center" wrapText="1"/>
    </xf>
    <xf numFmtId="0" fontId="16" fillId="2" borderId="1" xfId="4" applyFont="1" applyFill="1" applyAlignment="1">
      <alignment horizontal="left" vertical="center"/>
    </xf>
    <xf numFmtId="0" fontId="16" fillId="4" borderId="1" xfId="4" applyFont="1" applyFill="1" applyAlignment="1">
      <alignment horizontal="left" vertical="center" wrapText="1"/>
    </xf>
    <xf numFmtId="0" fontId="10" fillId="7" borderId="1" xfId="4" applyFont="1" applyFill="1" applyAlignment="1">
      <alignment horizontal="center"/>
    </xf>
    <xf numFmtId="0" fontId="23" fillId="4" borderId="1" xfId="4" applyFont="1" applyFill="1" applyAlignment="1">
      <alignment horizontal="left" vertical="center" wrapText="1"/>
    </xf>
    <xf numFmtId="0" fontId="18" fillId="7" borderId="1" xfId="4" applyFont="1" applyFill="1" applyAlignment="1">
      <alignment horizontal="left" vertical="center" wrapText="1"/>
    </xf>
    <xf numFmtId="0" fontId="12" fillId="0" borderId="1" xfId="4" applyAlignment="1">
      <alignment horizontal="center"/>
    </xf>
  </cellXfs>
  <cellStyles count="7">
    <cellStyle name="Incorrecto 2" xfId="5" xr:uid="{37F1D99E-6990-420F-BC2E-A65E26ADF5DE}"/>
    <cellStyle name="Normal" xfId="0" builtinId="0"/>
    <cellStyle name="Normal 2" xfId="2" xr:uid="{0CDE6910-F55B-459D-85C2-0DFB76149541}"/>
    <cellStyle name="Normal 2 2" xfId="4" xr:uid="{1540C774-223A-4205-A8B8-3E3A2FB93B5B}"/>
    <cellStyle name="Normal 3" xfId="3" xr:uid="{2D908ADD-422F-4B5F-9619-3B64B50BB7FD}"/>
    <cellStyle name="Porcentaje" xfId="1" builtinId="5"/>
    <cellStyle name="Porcentaje 2" xfId="6" xr:uid="{F3CD5427-3CAB-42D4-93D5-3E5E01829887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Oferta UPV</a:t>
            </a:r>
          </a:p>
        </c:rich>
      </c:tx>
      <c:layout>
        <c:manualLayout>
          <c:xMode val="edge"/>
          <c:yMode val="edge"/>
          <c:x val="0.62096912981891517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21347965056843674"/>
          <c:y val="0.20170676582093905"/>
          <c:w val="0.59172174033275138"/>
          <c:h val="0.5865853747448235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C2-4E24-8E5A-8913CE7549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C2-4E24-8E5A-8913CE7549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C2-4E24-8E5A-8913CE7549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C2-4E24-8E5A-8913CE7549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EC2-4E24-8E5A-8913CE754988}"/>
              </c:ext>
            </c:extLst>
          </c:dPt>
          <c:dPt>
            <c:idx val="5"/>
            <c:bubble3D val="0"/>
            <c:explosion val="8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EC2-4E24-8E5A-8913CE754988}"/>
              </c:ext>
            </c:extLst>
          </c:dPt>
          <c:dLbls>
            <c:dLbl>
              <c:idx val="0"/>
              <c:layout>
                <c:manualLayout>
                  <c:x val="5.023262587023257E-2"/>
                  <c:y val="8.6869349664625258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C2-4E24-8E5A-8913CE7549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'Oferta total'!$D$7:$I$7</c:f>
              <c:strCache>
                <c:ptCount val="6"/>
                <c:pt idx="0">
                  <c:v>ALEMANY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ITALIÀ</c:v>
                </c:pt>
                <c:pt idx="5">
                  <c:v>VALENCIÀ</c:v>
                </c:pt>
              </c:strCache>
            </c:strRef>
          </c:cat>
          <c:val>
            <c:numRef>
              <c:f>'Oferta total'!$D$27:$I$27</c:f>
              <c:numCache>
                <c:formatCode>0.00%</c:formatCode>
                <c:ptCount val="6"/>
                <c:pt idx="0">
                  <c:v>6.2697199108167527E-3</c:v>
                </c:pt>
                <c:pt idx="1">
                  <c:v>0.84196678455616325</c:v>
                </c:pt>
                <c:pt idx="2">
                  <c:v>5.4879593234331177E-3</c:v>
                </c:pt>
                <c:pt idx="3">
                  <c:v>7.5877995315690575E-2</c:v>
                </c:pt>
                <c:pt idx="4">
                  <c:v>9.8501834010337997E-4</c:v>
                </c:pt>
                <c:pt idx="5">
                  <c:v>6.9412522553792946E-2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EC2-4E24-8E5A-8913CE754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'[1]Per centre (Actual)'!$A$23:$C$23</c:f>
              <c:strCache>
                <c:ptCount val="1"/>
                <c:pt idx="0">
                  <c:v>E.T.S. D'ENG. DEL DISSENY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84-4C53-8767-6634A5D25B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84-4C53-8767-6634A5D25B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84-4C53-8767-6634A5D25B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284-4C53-8767-6634A5D25BC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284-4C53-8767-6634A5D25B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'[1]Per centre (Actual)'!$B$20:$C$22</c:f>
              <c:multiLvlStrCache>
                <c:ptCount val="3"/>
                <c:lvl/>
                <c:lvl>
                  <c:pt idx="0">
                    <c:v>CASTELLÀ</c:v>
                  </c:pt>
                  <c:pt idx="1">
                    <c:v>ANGLÈS</c:v>
                  </c:pt>
                  <c:pt idx="2">
                    <c:v>VALENCIÀ</c:v>
                  </c:pt>
                </c:lvl>
              </c:multiLvlStrCache>
            </c:multiLvlStrRef>
          </c:cat>
          <c:val>
            <c:numRef>
              <c:f>'Per centre '!$E$24:$E$26</c:f>
              <c:numCache>
                <c:formatCode>0.0%</c:formatCode>
                <c:ptCount val="3"/>
                <c:pt idx="0">
                  <c:v>0.86529559265042666</c:v>
                </c:pt>
                <c:pt idx="1">
                  <c:v>9.523958459646488E-2</c:v>
                </c:pt>
                <c:pt idx="2">
                  <c:v>3.9464822753108489E-2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284-4C53-8767-6634A5D25B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(Depart)'!$E$28</c:f>
              <c:strCache>
                <c:ptCount val="1"/>
                <c:pt idx="0">
                  <c:v>ENG. QUÍMICA I NUCLEAR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(Depart)'!$F$28:$T$28</c:f>
              <c:numCache>
                <c:formatCode>0.0%</c:formatCode>
                <c:ptCount val="15"/>
                <c:pt idx="0">
                  <c:v>0</c:v>
                </c:pt>
                <c:pt idx="1">
                  <c:v>0.23243435060326473</c:v>
                </c:pt>
                <c:pt idx="2">
                  <c:v>5.2532970868079801E-2</c:v>
                </c:pt>
                <c:pt idx="3">
                  <c:v>2.1403119070757554E-2</c:v>
                </c:pt>
                <c:pt idx="4">
                  <c:v>1.6143720506664457E-2</c:v>
                </c:pt>
                <c:pt idx="5">
                  <c:v>3.8480579684054189E-2</c:v>
                </c:pt>
                <c:pt idx="6">
                  <c:v>2.18E-2</c:v>
                </c:pt>
                <c:pt idx="7">
                  <c:v>9.2538476524449631E-2</c:v>
                </c:pt>
                <c:pt idx="8">
                  <c:v>9.2100000000000001E-2</c:v>
                </c:pt>
                <c:pt idx="9">
                  <c:v>3.9819428474085428E-2</c:v>
                </c:pt>
                <c:pt idx="10">
                  <c:v>3.5693675593647806E-2</c:v>
                </c:pt>
                <c:pt idx="11">
                  <c:v>4.02E-2</c:v>
                </c:pt>
                <c:pt idx="12">
                  <c:v>0.1049452785333362</c:v>
                </c:pt>
                <c:pt idx="13">
                  <c:v>0.12031997901776932</c:v>
                </c:pt>
                <c:pt idx="14">
                  <c:v>9.8338454075032333E-2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2-4818-9346-39D37570E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(Depart)'!$E$29</c:f>
              <c:strCache>
                <c:ptCount val="1"/>
                <c:pt idx="0">
                  <c:v>ENG. RURAL I AGROALIMENTÀRIA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(Depart)'!$F$29:$T$29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2.5188916876574307E-3</c:v>
                </c:pt>
                <c:pt idx="4">
                  <c:v>3.4676828374615276E-2</c:v>
                </c:pt>
                <c:pt idx="5">
                  <c:v>5.457282649604818E-2</c:v>
                </c:pt>
                <c:pt idx="6">
                  <c:v>3.2899999999999999E-2</c:v>
                </c:pt>
                <c:pt idx="7">
                  <c:v>3.263308178666123E-2</c:v>
                </c:pt>
                <c:pt idx="8">
                  <c:v>5.8000000000000003E-2</c:v>
                </c:pt>
                <c:pt idx="9">
                  <c:v>5.6226765799256506E-2</c:v>
                </c:pt>
                <c:pt idx="10">
                  <c:v>3.9206424185167697E-2</c:v>
                </c:pt>
                <c:pt idx="11">
                  <c:v>3.9E-2</c:v>
                </c:pt>
                <c:pt idx="12">
                  <c:v>4.3844109831709478E-2</c:v>
                </c:pt>
                <c:pt idx="13">
                  <c:v>3.2865907099035932E-2</c:v>
                </c:pt>
                <c:pt idx="14">
                  <c:v>5.1261513816579903E-2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5-4D5F-B7F2-AE11A3D7A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(Depart)'!$E$31</c:f>
              <c:strCache>
                <c:ptCount val="1"/>
                <c:pt idx="0">
                  <c:v>LINGÜÍSTICA APLICADA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(Depart)'!$F$31:$T$31</c:f>
              <c:numCache>
                <c:formatCode>0.0%</c:formatCode>
                <c:ptCount val="15"/>
                <c:pt idx="0">
                  <c:v>0.10845240144603202</c:v>
                </c:pt>
                <c:pt idx="1">
                  <c:v>0.11614255765199162</c:v>
                </c:pt>
                <c:pt idx="2">
                  <c:v>0.1186648740281756</c:v>
                </c:pt>
                <c:pt idx="3">
                  <c:v>0.1213052731142114</c:v>
                </c:pt>
                <c:pt idx="4">
                  <c:v>0.14006657549092971</c:v>
                </c:pt>
                <c:pt idx="5">
                  <c:v>0.1203126908513497</c:v>
                </c:pt>
                <c:pt idx="6">
                  <c:v>5.8999999999999997E-2</c:v>
                </c:pt>
                <c:pt idx="7">
                  <c:v>6.4298471919031555E-2</c:v>
                </c:pt>
                <c:pt idx="8">
                  <c:v>5.9700000000000003E-2</c:v>
                </c:pt>
                <c:pt idx="9">
                  <c:v>6.2624795788709386E-2</c:v>
                </c:pt>
                <c:pt idx="10">
                  <c:v>6.226339464659511E-2</c:v>
                </c:pt>
                <c:pt idx="11">
                  <c:v>9.0300000000000005E-2</c:v>
                </c:pt>
                <c:pt idx="12">
                  <c:v>6.1990067399787172E-2</c:v>
                </c:pt>
                <c:pt idx="13">
                  <c:v>6.4057930650327249E-2</c:v>
                </c:pt>
                <c:pt idx="14">
                  <c:v>6.5510575520862771E-2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9-4F6A-9E40-743D26220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(Depart)'!$E$32</c:f>
              <c:strCache>
                <c:ptCount val="1"/>
                <c:pt idx="0">
                  <c:v>MÀQUINES I MOTORS TÈRMICS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(Depart)'!$F$32:$T$32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1.9839395370807745E-2</c:v>
                </c:pt>
                <c:pt idx="3">
                  <c:v>2.683080808080808E-2</c:v>
                </c:pt>
                <c:pt idx="4">
                  <c:v>2.9328380095806041E-2</c:v>
                </c:pt>
                <c:pt idx="5">
                  <c:v>2.698961937716263E-2</c:v>
                </c:pt>
                <c:pt idx="6">
                  <c:v>6.1699999999999998E-2</c:v>
                </c:pt>
                <c:pt idx="7">
                  <c:v>6.1702758825274401E-2</c:v>
                </c:pt>
                <c:pt idx="8">
                  <c:v>6.0499999999999998E-2</c:v>
                </c:pt>
                <c:pt idx="9">
                  <c:v>2.4172775906479097E-2</c:v>
                </c:pt>
                <c:pt idx="10">
                  <c:v>3.8992201559688064E-2</c:v>
                </c:pt>
                <c:pt idx="11">
                  <c:v>1.95E-2</c:v>
                </c:pt>
                <c:pt idx="12">
                  <c:v>2.133279154815116E-2</c:v>
                </c:pt>
                <c:pt idx="13">
                  <c:v>2.1730132450331126E-2</c:v>
                </c:pt>
                <c:pt idx="14">
                  <c:v>2.2896163888330993E-2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9-4688-BE2E-6BEC8546A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(Depart)'!$E$33</c:f>
              <c:strCache>
                <c:ptCount val="1"/>
                <c:pt idx="0">
                  <c:v>MATEMÀTICA APLICADA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(Depart)'!$F$33:$T$33</c:f>
              <c:numCache>
                <c:formatCode>0.0%</c:formatCode>
                <c:ptCount val="15"/>
                <c:pt idx="0">
                  <c:v>0.16330099413103366</c:v>
                </c:pt>
                <c:pt idx="1">
                  <c:v>0.12764987462958741</c:v>
                </c:pt>
                <c:pt idx="2">
                  <c:v>0.13396838265099312</c:v>
                </c:pt>
                <c:pt idx="3">
                  <c:v>0.11930414959155428</c:v>
                </c:pt>
                <c:pt idx="4">
                  <c:v>0.10044966556123884</c:v>
                </c:pt>
                <c:pt idx="5">
                  <c:v>0.15210072245212877</c:v>
                </c:pt>
                <c:pt idx="6">
                  <c:v>0.1148</c:v>
                </c:pt>
                <c:pt idx="7">
                  <c:v>0.11828687967369135</c:v>
                </c:pt>
                <c:pt idx="8">
                  <c:v>0.1172</c:v>
                </c:pt>
                <c:pt idx="9">
                  <c:v>8.9488715909727276E-2</c:v>
                </c:pt>
                <c:pt idx="10">
                  <c:v>0.10089414153950299</c:v>
                </c:pt>
                <c:pt idx="11">
                  <c:v>0.11119999999999999</c:v>
                </c:pt>
                <c:pt idx="12">
                  <c:v>0.10552450344345743</c:v>
                </c:pt>
                <c:pt idx="13">
                  <c:v>9.5752268981971131E-2</c:v>
                </c:pt>
                <c:pt idx="14">
                  <c:v>9.5348357029083827E-2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7-4CCA-9923-1367F4EA7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(Depart)'!$E$34</c:f>
              <c:strCache>
                <c:ptCount val="1"/>
                <c:pt idx="0">
                  <c:v>MECÀNICA MEDIS CONTINUS I TEORIA D'ESTRUCTURES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(Depart)'!$F$34:$T$34</c:f>
              <c:numCache>
                <c:formatCode>0.0%</c:formatCode>
                <c:ptCount val="15"/>
                <c:pt idx="0">
                  <c:v>0.18528155530462959</c:v>
                </c:pt>
                <c:pt idx="1">
                  <c:v>8.5324232081911255E-2</c:v>
                </c:pt>
                <c:pt idx="2">
                  <c:v>5.2020615577284324E-2</c:v>
                </c:pt>
                <c:pt idx="3">
                  <c:v>7.7007093243011068E-2</c:v>
                </c:pt>
                <c:pt idx="4">
                  <c:v>2.3959426372857643E-2</c:v>
                </c:pt>
                <c:pt idx="5">
                  <c:v>3.8608418313819295E-2</c:v>
                </c:pt>
                <c:pt idx="6">
                  <c:v>5.0599999999999999E-2</c:v>
                </c:pt>
                <c:pt idx="7">
                  <c:v>8.678265457726432E-2</c:v>
                </c:pt>
                <c:pt idx="8">
                  <c:v>9.6000000000000002E-2</c:v>
                </c:pt>
                <c:pt idx="9">
                  <c:v>6.2186485688993806E-2</c:v>
                </c:pt>
                <c:pt idx="10">
                  <c:v>8.5291557876414265E-2</c:v>
                </c:pt>
                <c:pt idx="11">
                  <c:v>7.4800000000000005E-2</c:v>
                </c:pt>
                <c:pt idx="12">
                  <c:v>7.6785575503225303E-2</c:v>
                </c:pt>
                <c:pt idx="13">
                  <c:v>9.6608680914007497E-2</c:v>
                </c:pt>
                <c:pt idx="14">
                  <c:v>9.7479470119283096E-2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5-44A4-A176-09D9421DD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(Depart)'!$E$35</c:f>
              <c:strCache>
                <c:ptCount val="1"/>
                <c:pt idx="0">
                  <c:v>ORGANITZACIÓ D'EMPRESA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(Depart)'!$F$35:$T$35</c:f>
              <c:numCache>
                <c:formatCode>0.0%</c:formatCode>
                <c:ptCount val="15"/>
                <c:pt idx="0">
                  <c:v>6.9792671166827386E-2</c:v>
                </c:pt>
                <c:pt idx="1">
                  <c:v>8.1780229610854321E-2</c:v>
                </c:pt>
                <c:pt idx="2">
                  <c:v>5.6139507440833902E-2</c:v>
                </c:pt>
                <c:pt idx="3">
                  <c:v>4.0672882790050845E-2</c:v>
                </c:pt>
                <c:pt idx="4">
                  <c:v>5.9239227294212458E-2</c:v>
                </c:pt>
                <c:pt idx="5">
                  <c:v>6.6207236032488306E-2</c:v>
                </c:pt>
                <c:pt idx="6">
                  <c:v>7.7399999999999997E-2</c:v>
                </c:pt>
                <c:pt idx="7">
                  <c:v>8.6297621553357184E-2</c:v>
                </c:pt>
                <c:pt idx="8">
                  <c:v>9.4799999999999995E-2</c:v>
                </c:pt>
                <c:pt idx="9">
                  <c:v>0.10670408811692438</c:v>
                </c:pt>
                <c:pt idx="10">
                  <c:v>8.4971268490481991E-2</c:v>
                </c:pt>
                <c:pt idx="11">
                  <c:v>8.9300000000000004E-2</c:v>
                </c:pt>
                <c:pt idx="12">
                  <c:v>0.10456021402168809</c:v>
                </c:pt>
                <c:pt idx="13">
                  <c:v>0.10446798465231645</c:v>
                </c:pt>
                <c:pt idx="14">
                  <c:v>7.7624093909933231E-2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6-413F-92F7-72C1CBA1B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(Depart)'!$E$36</c:f>
              <c:strCache>
                <c:ptCount val="1"/>
                <c:pt idx="0">
                  <c:v>PINTURA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(Depart)'!$F$36:$T$36</c:f>
              <c:numCache>
                <c:formatCode>0.0%</c:formatCode>
                <c:ptCount val="15"/>
                <c:pt idx="0">
                  <c:v>0.21739130434782608</c:v>
                </c:pt>
                <c:pt idx="1">
                  <c:v>0.10869565217391304</c:v>
                </c:pt>
                <c:pt idx="2">
                  <c:v>0.19580419580419581</c:v>
                </c:pt>
                <c:pt idx="3">
                  <c:v>0.14078014184397164</c:v>
                </c:pt>
                <c:pt idx="4">
                  <c:v>3.5381530840901051E-2</c:v>
                </c:pt>
                <c:pt idx="5">
                  <c:v>8.5469780072534973E-2</c:v>
                </c:pt>
                <c:pt idx="6">
                  <c:v>9.64E-2</c:v>
                </c:pt>
                <c:pt idx="7">
                  <c:v>8.970952886999646E-2</c:v>
                </c:pt>
                <c:pt idx="8">
                  <c:v>8.1799999999999998E-2</c:v>
                </c:pt>
                <c:pt idx="9">
                  <c:v>8.2606301266629961E-2</c:v>
                </c:pt>
                <c:pt idx="10">
                  <c:v>8.2606301266629961E-2</c:v>
                </c:pt>
                <c:pt idx="11">
                  <c:v>7.9600000000000004E-2</c:v>
                </c:pt>
                <c:pt idx="12">
                  <c:v>6.5355680134777938E-2</c:v>
                </c:pt>
                <c:pt idx="13">
                  <c:v>6.5547981122181437E-2</c:v>
                </c:pt>
                <c:pt idx="14">
                  <c:v>6.8443214450445627E-2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A-4762-8C71-73ACAAC01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(Depart)'!$E$37</c:f>
              <c:strCache>
                <c:ptCount val="1"/>
                <c:pt idx="0">
                  <c:v>PRODUCCIÓ VEGETAL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(Depart)'!$F$37:$T$37</c:f>
              <c:numCache>
                <c:formatCode>0.0%</c:formatCode>
                <c:ptCount val="15"/>
                <c:pt idx="0">
                  <c:v>0.10756188538487624</c:v>
                </c:pt>
                <c:pt idx="1">
                  <c:v>8.6529216963999567E-2</c:v>
                </c:pt>
                <c:pt idx="2">
                  <c:v>6.6215166939867134E-2</c:v>
                </c:pt>
                <c:pt idx="3">
                  <c:v>5.8291357370095442E-2</c:v>
                </c:pt>
                <c:pt idx="4">
                  <c:v>4.2165071770334933E-2</c:v>
                </c:pt>
                <c:pt idx="5">
                  <c:v>0.11473859423469775</c:v>
                </c:pt>
                <c:pt idx="6">
                  <c:v>0.1027</c:v>
                </c:pt>
                <c:pt idx="7">
                  <c:v>0.1144793152639087</c:v>
                </c:pt>
                <c:pt idx="8">
                  <c:v>0.13569999999999999</c:v>
                </c:pt>
                <c:pt idx="9">
                  <c:v>7.2064945878434636E-2</c:v>
                </c:pt>
                <c:pt idx="10">
                  <c:v>0.11130341616186593</c:v>
                </c:pt>
                <c:pt idx="11">
                  <c:v>9.2600000000000002E-2</c:v>
                </c:pt>
                <c:pt idx="12">
                  <c:v>0.11303962628865979</c:v>
                </c:pt>
                <c:pt idx="13">
                  <c:v>9.2511539073690918E-2</c:v>
                </c:pt>
                <c:pt idx="14">
                  <c:v>0.12426529141860379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2-4D63-B4C7-349B4471A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(Depart)'!$E$38</c:f>
              <c:strCache>
                <c:ptCount val="1"/>
                <c:pt idx="0">
                  <c:v>PROJECTES ARQUITECTÒNICS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(Depart)'!$F$38:$T$38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1.2206668800084456E-2</c:v>
                </c:pt>
                <c:pt idx="6">
                  <c:v>7.85E-2</c:v>
                </c:pt>
                <c:pt idx="7">
                  <c:v>0.11764705882352941</c:v>
                </c:pt>
                <c:pt idx="8">
                  <c:v>0.113</c:v>
                </c:pt>
                <c:pt idx="9">
                  <c:v>0.1256338028169014</c:v>
                </c:pt>
                <c:pt idx="10">
                  <c:v>0.15901530272787759</c:v>
                </c:pt>
                <c:pt idx="11">
                  <c:v>0.12820000000000001</c:v>
                </c:pt>
                <c:pt idx="12">
                  <c:v>0.1548371984071211</c:v>
                </c:pt>
                <c:pt idx="13">
                  <c:v>0.14642607304054508</c:v>
                </c:pt>
                <c:pt idx="14">
                  <c:v>0.12985384252710985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D-4A06-BE28-74876C5C4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E.T.S.E. CAMINS, CANALS I PORTS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'Per centre '!$A$35:$B$35</c:f>
              <c:strCache>
                <c:ptCount val="2"/>
                <c:pt idx="0">
                  <c:v>E.T.S.I. CAMINOS, CANALES Y PUERTOS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5B-4B05-BC8C-7DD09BE3FE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5B-4B05-BC8C-7DD09BE3FE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5B-4B05-BC8C-7DD09BE3FE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5B-4B05-BC8C-7DD09BE3FE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5B-4B05-BC8C-7DD09BE3FE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'[1]Per centre (Actual)'!$B$20:$C$21</c:f>
              <c:multiLvlStrCache>
                <c:ptCount val="2"/>
                <c:lvl>
                  <c:pt idx="0">
                    <c:v>ANGLÈS</c:v>
                  </c:pt>
                </c:lvl>
                <c:lvl>
                  <c:pt idx="0">
                    <c:v>CASTELLÀ</c:v>
                  </c:pt>
                </c:lvl>
              </c:multiLvlStrCache>
            </c:multiLvlStrRef>
          </c:cat>
          <c:val>
            <c:numRef>
              <c:f>'Per centre '!$E$35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75B-4B05-BC8C-7DD09BE3FE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(Depart)'!$E$39</c:f>
              <c:strCache>
                <c:ptCount val="1"/>
                <c:pt idx="0">
                  <c:v>PROJECTES D'ENGINYERIA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(Depart)'!$F$39:$T$39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7.5585789871504159E-3</c:v>
                </c:pt>
                <c:pt idx="4">
                  <c:v>5.1434960864703692E-2</c:v>
                </c:pt>
                <c:pt idx="5">
                  <c:v>8.0536912751677847E-2</c:v>
                </c:pt>
                <c:pt idx="6">
                  <c:v>9.64E-2</c:v>
                </c:pt>
                <c:pt idx="7">
                  <c:v>9.1485507246376815E-2</c:v>
                </c:pt>
                <c:pt idx="8">
                  <c:v>0.10249999999999999</c:v>
                </c:pt>
                <c:pt idx="9">
                  <c:v>0.10247994164843181</c:v>
                </c:pt>
                <c:pt idx="10">
                  <c:v>8.3333333333333343E-2</c:v>
                </c:pt>
                <c:pt idx="11">
                  <c:v>4.48E-2</c:v>
                </c:pt>
                <c:pt idx="12">
                  <c:v>6.8660022148394256E-2</c:v>
                </c:pt>
                <c:pt idx="13">
                  <c:v>0.13885778275475927</c:v>
                </c:pt>
                <c:pt idx="14">
                  <c:v>0.1251348435814455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2-436C-BC04-293C7918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(Depart)'!$E$40</c:f>
              <c:strCache>
                <c:ptCount val="1"/>
                <c:pt idx="0">
                  <c:v>QUÍMICA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(Depart)'!$F$40:$T$40</c:f>
              <c:numCache>
                <c:formatCode>0.0%</c:formatCode>
                <c:ptCount val="15"/>
                <c:pt idx="0">
                  <c:v>6.3956639566395662E-2</c:v>
                </c:pt>
                <c:pt idx="1">
                  <c:v>6.2461810034625573E-2</c:v>
                </c:pt>
                <c:pt idx="2">
                  <c:v>5.4341919356591675E-2</c:v>
                </c:pt>
                <c:pt idx="3">
                  <c:v>7.8423236514522821E-2</c:v>
                </c:pt>
                <c:pt idx="4">
                  <c:v>8.1756742877097832E-2</c:v>
                </c:pt>
                <c:pt idx="5">
                  <c:v>0.1344998365889836</c:v>
                </c:pt>
                <c:pt idx="6">
                  <c:v>9.8900000000000002E-2</c:v>
                </c:pt>
                <c:pt idx="7">
                  <c:v>0.13001093294460642</c:v>
                </c:pt>
                <c:pt idx="8">
                  <c:v>0.13009999999999999</c:v>
                </c:pt>
                <c:pt idx="9">
                  <c:v>0.13412283757111343</c:v>
                </c:pt>
                <c:pt idx="10">
                  <c:v>0.15744758598638833</c:v>
                </c:pt>
                <c:pt idx="11">
                  <c:v>0.14680000000000001</c:v>
                </c:pt>
                <c:pt idx="12">
                  <c:v>0.15537655706677228</c:v>
                </c:pt>
                <c:pt idx="13">
                  <c:v>0.10293132871060419</c:v>
                </c:pt>
                <c:pt idx="14">
                  <c:v>7.9312212836821092E-2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6-4A1D-A4AB-8FFCA92C2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(Depart)'!$E$41</c:f>
              <c:strCache>
                <c:ptCount val="1"/>
                <c:pt idx="0">
                  <c:v>SISTEMES INFORMÀTICS I COMPUTACIÓ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(Depart)'!$F$41:$T$41</c:f>
              <c:numCache>
                <c:formatCode>0.0%</c:formatCode>
                <c:ptCount val="15"/>
                <c:pt idx="0">
                  <c:v>0.11839049510282386</c:v>
                </c:pt>
                <c:pt idx="1">
                  <c:v>0.15501913121764574</c:v>
                </c:pt>
                <c:pt idx="2">
                  <c:v>0.1544480467004497</c:v>
                </c:pt>
                <c:pt idx="3">
                  <c:v>0.12293225048087199</c:v>
                </c:pt>
                <c:pt idx="4">
                  <c:v>0.1356057943852251</c:v>
                </c:pt>
                <c:pt idx="5">
                  <c:v>0.11891568666533786</c:v>
                </c:pt>
                <c:pt idx="6">
                  <c:v>0.1202</c:v>
                </c:pt>
                <c:pt idx="7">
                  <c:v>0.12975923852183649</c:v>
                </c:pt>
                <c:pt idx="8">
                  <c:v>0.1164</c:v>
                </c:pt>
                <c:pt idx="9">
                  <c:v>0.11197274568510038</c:v>
                </c:pt>
                <c:pt idx="10">
                  <c:v>0.10402605247262128</c:v>
                </c:pt>
                <c:pt idx="11">
                  <c:v>9.9500000000000005E-2</c:v>
                </c:pt>
                <c:pt idx="12">
                  <c:v>0.10172536472868023</c:v>
                </c:pt>
                <c:pt idx="13">
                  <c:v>9.1310484954161594E-2</c:v>
                </c:pt>
                <c:pt idx="14">
                  <c:v>8.7563023542022306E-2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6-48F7-8456-6701B9C94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(Depart)'!$E$42</c:f>
              <c:strCache>
                <c:ptCount val="1"/>
                <c:pt idx="0">
                  <c:v>TECNOLOGIA D'ALIMENTS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(Depart)'!$F$42:$T$42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3.22265625E-2</c:v>
                </c:pt>
                <c:pt idx="6">
                  <c:v>2.3E-2</c:v>
                </c:pt>
                <c:pt idx="7">
                  <c:v>4.5783132530120486E-2</c:v>
                </c:pt>
                <c:pt idx="8">
                  <c:v>4.1500000000000002E-2</c:v>
                </c:pt>
                <c:pt idx="9">
                  <c:v>5.5891635981062601E-2</c:v>
                </c:pt>
                <c:pt idx="10">
                  <c:v>4.8114087698254038E-2</c:v>
                </c:pt>
                <c:pt idx="11">
                  <c:v>4.1099999999999998E-2</c:v>
                </c:pt>
                <c:pt idx="12">
                  <c:v>5.019774870702768E-2</c:v>
                </c:pt>
                <c:pt idx="13">
                  <c:v>5.9689229356467942E-2</c:v>
                </c:pt>
                <c:pt idx="14">
                  <c:v>4.0410178503608056E-2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A-454A-9510-DB1702F33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(Depart)'!$E$43</c:f>
              <c:strCache>
                <c:ptCount val="1"/>
                <c:pt idx="0">
                  <c:v>TERMODINÀMICA APLICADA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(Depart)'!$F$43:$T$43</c:f>
              <c:numCache>
                <c:formatCode>0.0%</c:formatCode>
                <c:ptCount val="15"/>
                <c:pt idx="0">
                  <c:v>0.14187446259673259</c:v>
                </c:pt>
                <c:pt idx="1">
                  <c:v>6.3258785942492013E-2</c:v>
                </c:pt>
                <c:pt idx="2">
                  <c:v>0.10277629471436199</c:v>
                </c:pt>
                <c:pt idx="3">
                  <c:v>9.4684385382059796E-2</c:v>
                </c:pt>
                <c:pt idx="4">
                  <c:v>0.16717095310136157</c:v>
                </c:pt>
                <c:pt idx="5">
                  <c:v>0</c:v>
                </c:pt>
                <c:pt idx="6">
                  <c:v>0.12379999999999999</c:v>
                </c:pt>
                <c:pt idx="7">
                  <c:v>0.10329171396140749</c:v>
                </c:pt>
                <c:pt idx="8">
                  <c:v>0.1391</c:v>
                </c:pt>
                <c:pt idx="9">
                  <c:v>0.13439849624060152</c:v>
                </c:pt>
                <c:pt idx="10">
                  <c:v>0.14019995349918621</c:v>
                </c:pt>
                <c:pt idx="11">
                  <c:v>8.3400000000000002E-2</c:v>
                </c:pt>
                <c:pt idx="12">
                  <c:v>0.14657568865301998</c:v>
                </c:pt>
                <c:pt idx="13">
                  <c:v>0.16364591541896506</c:v>
                </c:pt>
                <c:pt idx="14">
                  <c:v>9.585829643136233E-2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8-47AD-8E38-43B0C6C7F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(Depart)'!$E$44</c:f>
              <c:strCache>
                <c:ptCount val="1"/>
                <c:pt idx="0">
                  <c:v>URBANISME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(Depart)'!$F$44:$T$44</c:f>
              <c:numCache>
                <c:formatCode>0.0%</c:formatCode>
                <c:ptCount val="15"/>
                <c:pt idx="0">
                  <c:v>3.1444336738498301E-2</c:v>
                </c:pt>
                <c:pt idx="1">
                  <c:v>2.1648309912647174E-2</c:v>
                </c:pt>
                <c:pt idx="2">
                  <c:v>1.3478434504792332E-2</c:v>
                </c:pt>
                <c:pt idx="3">
                  <c:v>6.0792968903953026E-2</c:v>
                </c:pt>
                <c:pt idx="4">
                  <c:v>0</c:v>
                </c:pt>
                <c:pt idx="5">
                  <c:v>0</c:v>
                </c:pt>
                <c:pt idx="6">
                  <c:v>6.1100000000000002E-2</c:v>
                </c:pt>
                <c:pt idx="7">
                  <c:v>5.7217847769028878E-2</c:v>
                </c:pt>
                <c:pt idx="8">
                  <c:v>8.7599999999999997E-2</c:v>
                </c:pt>
                <c:pt idx="9">
                  <c:v>6.718666903031377E-2</c:v>
                </c:pt>
                <c:pt idx="10">
                  <c:v>7.6735000940379897E-2</c:v>
                </c:pt>
                <c:pt idx="11">
                  <c:v>8.2100000000000006E-2</c:v>
                </c:pt>
                <c:pt idx="12">
                  <c:v>0.1056325355407594</c:v>
                </c:pt>
                <c:pt idx="13">
                  <c:v>9.9467999355150744E-2</c:v>
                </c:pt>
                <c:pt idx="14">
                  <c:v>9.7717806179819774E-2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4-4654-BE51-F76A7C4B0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Evolució</a:t>
            </a:r>
            <a:r>
              <a:rPr lang="ca-ES" sz="1200" baseline="0"/>
              <a:t> d'oferta de crèdits de docència en </a:t>
            </a:r>
            <a:r>
              <a:rPr lang="ca-ES" sz="1200" b="1" baseline="0"/>
              <a:t>ANGLÈS</a:t>
            </a:r>
            <a:r>
              <a:rPr lang="ca-ES" sz="1200" baseline="0"/>
              <a:t> des de 2010 fins l'actualitat</a:t>
            </a:r>
            <a:endParaRPr lang="ca-E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(Depart)'!$F$51:$F$66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(Depart)'!$K$51:$K$66</c:f>
              <c:numCache>
                <c:formatCode>0.0%</c:formatCode>
                <c:ptCount val="16"/>
                <c:pt idx="0">
                  <c:v>1.946943266995969E-2</c:v>
                </c:pt>
                <c:pt idx="1">
                  <c:v>3.1955196869024705E-2</c:v>
                </c:pt>
                <c:pt idx="2">
                  <c:v>3.6927190583028562E-2</c:v>
                </c:pt>
                <c:pt idx="3">
                  <c:v>3.6915906907182751E-2</c:v>
                </c:pt>
                <c:pt idx="4">
                  <c:v>4.2576007781860631E-2</c:v>
                </c:pt>
                <c:pt idx="5">
                  <c:v>6.5987836199857472E-2</c:v>
                </c:pt>
                <c:pt idx="6">
                  <c:v>6.4025808387726008E-2</c:v>
                </c:pt>
                <c:pt idx="7">
                  <c:v>7.1056707890317955E-2</c:v>
                </c:pt>
                <c:pt idx="8">
                  <c:v>7.2076754937129214E-2</c:v>
                </c:pt>
                <c:pt idx="9">
                  <c:v>7.4342276244911978E-2</c:v>
                </c:pt>
                <c:pt idx="10">
                  <c:v>7.0245774367546546E-2</c:v>
                </c:pt>
                <c:pt idx="11">
                  <c:v>8.182955552133242E-2</c:v>
                </c:pt>
                <c:pt idx="12">
                  <c:v>6.7930703432448142E-2</c:v>
                </c:pt>
                <c:pt idx="13">
                  <c:v>5.6996670387700447E-2</c:v>
                </c:pt>
                <c:pt idx="14">
                  <c:v>5.7458618706720511E-2</c:v>
                </c:pt>
                <c:pt idx="15">
                  <c:v>5.605517645240788E-2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0-4CE4-A052-A0372F73A4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44274879"/>
        <c:axId val="1644284479"/>
      </c:barChart>
      <c:catAx>
        <c:axId val="164427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644284479"/>
        <c:crosses val="autoZero"/>
        <c:auto val="1"/>
        <c:lblAlgn val="ctr"/>
        <c:lblOffset val="100"/>
        <c:noMultiLvlLbl val="0"/>
      </c:catAx>
      <c:valAx>
        <c:axId val="1644284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644274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Evolució</a:t>
            </a:r>
            <a:r>
              <a:rPr lang="ca-ES" sz="1200" baseline="0"/>
              <a:t> d'oferta de crèdits de docència en </a:t>
            </a:r>
            <a:r>
              <a:rPr lang="ca-ES" sz="1200" b="1" baseline="0"/>
              <a:t>VALENCIÀ</a:t>
            </a:r>
            <a:r>
              <a:rPr lang="ca-ES" sz="1200" baseline="0"/>
              <a:t> des de 2010 fins l'actualitat</a:t>
            </a:r>
            <a:endParaRPr lang="ca-E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(Depart)'!$F$51:$F$66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(Depart)'!$J$51:$J$66</c:f>
              <c:numCache>
                <c:formatCode>0.0%</c:formatCode>
                <c:ptCount val="16"/>
                <c:pt idx="0">
                  <c:v>9.0276879956180847E-2</c:v>
                </c:pt>
                <c:pt idx="1">
                  <c:v>7.9987593766187248E-2</c:v>
                </c:pt>
                <c:pt idx="2">
                  <c:v>6.5995496036679938E-2</c:v>
                </c:pt>
                <c:pt idx="3">
                  <c:v>5.3306778435573257E-2</c:v>
                </c:pt>
                <c:pt idx="4">
                  <c:v>4.8906964620397467E-2</c:v>
                </c:pt>
                <c:pt idx="5">
                  <c:v>7.8345391029718631E-2</c:v>
                </c:pt>
                <c:pt idx="6">
                  <c:v>7.6349688648810865E-2</c:v>
                </c:pt>
                <c:pt idx="7">
                  <c:v>8.652065107711869E-2</c:v>
                </c:pt>
                <c:pt idx="8">
                  <c:v>8.8928492547657709E-2</c:v>
                </c:pt>
                <c:pt idx="9">
                  <c:v>7.9303787883037241E-2</c:v>
                </c:pt>
                <c:pt idx="10">
                  <c:v>7.5947241618069622E-2</c:v>
                </c:pt>
                <c:pt idx="11">
                  <c:v>7.2497820628930482E-2</c:v>
                </c:pt>
                <c:pt idx="12">
                  <c:v>8.0148565682903641E-2</c:v>
                </c:pt>
                <c:pt idx="13">
                  <c:v>7.5627941697978082E-2</c:v>
                </c:pt>
                <c:pt idx="14">
                  <c:v>7.1215079422469685E-2</c:v>
                </c:pt>
                <c:pt idx="15">
                  <c:v>6.9279338923636247E-2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2-4AA7-B116-2546CE595E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44274879"/>
        <c:axId val="1644284479"/>
      </c:barChart>
      <c:catAx>
        <c:axId val="164427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644284479"/>
        <c:crosses val="autoZero"/>
        <c:auto val="1"/>
        <c:lblAlgn val="ctr"/>
        <c:lblOffset val="100"/>
        <c:noMultiLvlLbl val="0"/>
      </c:catAx>
      <c:valAx>
        <c:axId val="1644284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644274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'[1]Per centre (Actual)'!$A$38:$C$38</c:f>
              <c:strCache>
                <c:ptCount val="1"/>
                <c:pt idx="0">
                  <c:v>E.T.S.E. DE TELECOMUNICACIÓ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802-42BC-AA03-00D82D8799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802-42BC-AA03-00D82D8799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802-42BC-AA03-00D82D8799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802-42BC-AA03-00D82D8799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802-42BC-AA03-00D82D8799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'[1]Per centre (Actual)'!$B$20:$C$21</c:f>
              <c:multiLvlStrCache>
                <c:ptCount val="2"/>
                <c:lvl/>
                <c:lvl>
                  <c:pt idx="0">
                    <c:v>CASTELLÀ</c:v>
                  </c:pt>
                  <c:pt idx="1">
                    <c:v>ANGLÈS</c:v>
                  </c:pt>
                </c:lvl>
              </c:multiLvlStrCache>
            </c:multiLvlStrRef>
          </c:cat>
          <c:val>
            <c:numRef>
              <c:f>'Per centre '!$E$39:$E$40</c:f>
              <c:numCache>
                <c:formatCode>0.0%</c:formatCode>
                <c:ptCount val="2"/>
                <c:pt idx="0">
                  <c:v>0.98371105139003578</c:v>
                </c:pt>
                <c:pt idx="1">
                  <c:v>1.6288948609964091E-2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02-42BC-AA03-00D82D8799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'[1]Per centre (Actual)'!$A$54:$C$54</c:f>
              <c:strCache>
                <c:ptCount val="1"/>
                <c:pt idx="0">
                  <c:v>FACULTAT D'ADMINISTRACIÓ I DIRECCIÓ D'EMPRESAS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0E-4E1F-B191-38388E86F5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0E-4E1F-B191-38388E86F5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30E-4E1F-B191-38388E86F5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30E-4E1F-B191-38388E86F5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30E-4E1F-B191-38388E86F5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'[1]Per centre (Actual)'!$B$20:$C$22</c:f>
              <c:multiLvlStrCache>
                <c:ptCount val="3"/>
                <c:lvl/>
                <c:lvl>
                  <c:pt idx="0">
                    <c:v>CASTELLÀ</c:v>
                  </c:pt>
                  <c:pt idx="1">
                    <c:v>ANGLÈS</c:v>
                  </c:pt>
                  <c:pt idx="2">
                    <c:v>VALENCIÀ</c:v>
                  </c:pt>
                </c:lvl>
              </c:multiLvlStrCache>
            </c:multiLvlStrRef>
          </c:cat>
          <c:val>
            <c:numRef>
              <c:f>'Per centre '!$E$55:$E$57</c:f>
              <c:numCache>
                <c:formatCode>0.0%</c:formatCode>
                <c:ptCount val="3"/>
                <c:pt idx="0">
                  <c:v>0.79011334152669677</c:v>
                </c:pt>
                <c:pt idx="1">
                  <c:v>0.13846784104875054</c:v>
                </c:pt>
                <c:pt idx="2">
                  <c:v>7.1418817424552777E-2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0E-4E1F-B191-38388E86F5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'[1]Per centre (Actual)'!$A$58:$C$58</c:f>
              <c:strCache>
                <c:ptCount val="1"/>
                <c:pt idx="0">
                  <c:v>FACULTAT DE BELLES ARTS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65-471C-8DFC-825A2B62DD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65-471C-8DFC-825A2B62DD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65-471C-8DFC-825A2B62DD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165-471C-8DFC-825A2B62DD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165-471C-8DFC-825A2B62DD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'[1]Per centre (Actual)'!$B$20:$C$22</c:f>
              <c:multiLvlStrCache>
                <c:ptCount val="3"/>
                <c:lvl/>
                <c:lvl>
                  <c:pt idx="0">
                    <c:v>CASTELLÀ</c:v>
                  </c:pt>
                  <c:pt idx="1">
                    <c:v>ANGLÈS</c:v>
                  </c:pt>
                  <c:pt idx="2">
                    <c:v>VALENCIÀ</c:v>
                  </c:pt>
                </c:lvl>
              </c:multiLvlStrCache>
            </c:multiLvlStrRef>
          </c:cat>
          <c:val>
            <c:numRef>
              <c:f>'Per centre '!$E$59:$E$61</c:f>
              <c:numCache>
                <c:formatCode>0.0%</c:formatCode>
                <c:ptCount val="3"/>
                <c:pt idx="0">
                  <c:v>0.92291582491582491</c:v>
                </c:pt>
                <c:pt idx="1">
                  <c:v>1.6666666666666666E-2</c:v>
                </c:pt>
                <c:pt idx="2">
                  <c:v>6.0417508417508418E-2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65-471C-8DFC-825A2B62DD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'[1]Per centre (Actual)'!$A$27:$C$27</c:f>
              <c:strCache>
                <c:ptCount val="1"/>
                <c:pt idx="0">
                  <c:v>E.T.S. D'ENG. INFORMÀTICA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87-4224-885C-A561249B78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87-4224-885C-A561249B78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87-4224-885C-A561249B78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87-4224-885C-A561249B78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987-4224-885C-A561249B78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'[1]Per centre (Actual)'!$B$20:$C$22</c:f>
              <c:multiLvlStrCache>
                <c:ptCount val="3"/>
                <c:lvl/>
                <c:lvl>
                  <c:pt idx="0">
                    <c:v>CASTELLÀ</c:v>
                  </c:pt>
                  <c:pt idx="1">
                    <c:v>ANGLÈS</c:v>
                  </c:pt>
                  <c:pt idx="2">
                    <c:v>VALENCIÀ</c:v>
                  </c:pt>
                </c:lvl>
              </c:multiLvlStrCache>
            </c:multiLvlStrRef>
          </c:cat>
          <c:val>
            <c:numRef>
              <c:f>'Per centre '!$E$28:$E$30</c:f>
              <c:numCache>
                <c:formatCode>0.0%</c:formatCode>
                <c:ptCount val="3"/>
                <c:pt idx="0">
                  <c:v>0.79904288538644874</c:v>
                </c:pt>
                <c:pt idx="1">
                  <c:v>0.1191004108078811</c:v>
                </c:pt>
                <c:pt idx="2">
                  <c:v>8.1856703805670006E-2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987-4224-885C-A561249B78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en Disseny Industrial i Des. de Productes (EPSA)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graus'!$C$10:$D$10</c:f>
              <c:strCache>
                <c:ptCount val="2"/>
                <c:pt idx="0">
                  <c:v>Grado en Ingeniería en Diseño Industrial y Desarrollo de Productos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E3-4EDA-A547-FF1879BA37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E3-4EDA-A547-FF1879BA37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E3-4EDA-A547-FF1879BA37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5E3-4EDA-A547-FF1879BA37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5E3-4EDA-A547-FF1879BA37C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E3-4EDA-A547-FF1879BA37C2}"/>
                </c:ext>
              </c:extLst>
            </c:dLbl>
            <c:dLbl>
              <c:idx val="1"/>
              <c:layout>
                <c:manualLayout>
                  <c:x val="0.15600251843665985"/>
                  <c:y val="-0.1045892584322482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E3-4EDA-A547-FF1879BA37C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E3-4EDA-A547-FF1879BA37C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E3-4EDA-A547-FF1879BA37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graus'!$M$7:$P$7,'Per graus'!$R$7)</c:f>
              <c:strCache>
                <c:ptCount val="5"/>
                <c:pt idx="0">
                  <c:v>ALEMÀ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graus'!$M$10:$R$10</c15:sqref>
                  </c15:fullRef>
                </c:ext>
              </c:extLst>
              <c:f>('Per graus'!$M$10:$P$10,'Per graus'!$R$10)</c:f>
              <c:numCache>
                <c:formatCode>0.00%</c:formatCode>
                <c:ptCount val="5"/>
                <c:pt idx="0">
                  <c:v>1.9734678215107992E-2</c:v>
                </c:pt>
                <c:pt idx="1">
                  <c:v>0.91239995614515956</c:v>
                </c:pt>
                <c:pt idx="2">
                  <c:v>1.3156452143405328E-2</c:v>
                </c:pt>
                <c:pt idx="3">
                  <c:v>4.1113912948141651E-2</c:v>
                </c:pt>
                <c:pt idx="4">
                  <c:v>1.3595000548185507E-2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A-F5E3-4EDA-A547-FF1879BA37C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Informàtica (EPSA)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graus'!$C$11:$D$11</c:f>
              <c:strCache>
                <c:ptCount val="2"/>
                <c:pt idx="0">
                  <c:v>Grado en Ingeniería Informática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8F-4A98-BFBA-29C12624AD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8F-4A98-BFBA-29C12624AD9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8F-4A98-BFBA-29C12624AD9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8F-4A98-BFBA-29C12624AD9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8F-4A98-BFBA-29C12624AD9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8F-4A98-BFBA-29C12624AD99}"/>
                </c:ext>
              </c:extLst>
            </c:dLbl>
            <c:dLbl>
              <c:idx val="1"/>
              <c:layout>
                <c:manualLayout>
                  <c:x val="4.9019035849346672E-2"/>
                  <c:y val="-5.98131390292631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8F-4A98-BFBA-29C12624AD9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8F-4A98-BFBA-29C12624AD9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8F-4A98-BFBA-29C12624AD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graus'!$M$7:$P$7,'Per graus'!$R$7)</c:f>
              <c:strCache>
                <c:ptCount val="5"/>
                <c:pt idx="0">
                  <c:v>ALEMÀ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graus'!$M$11:$R$11</c15:sqref>
                  </c15:fullRef>
                </c:ext>
              </c:extLst>
              <c:f>('Per graus'!$M$11:$P$11,'Per graus'!$R$11)</c:f>
              <c:numCache>
                <c:formatCode>0.00%</c:formatCode>
                <c:ptCount val="5"/>
                <c:pt idx="0">
                  <c:v>1.2140833670578713E-2</c:v>
                </c:pt>
                <c:pt idx="1">
                  <c:v>0.79967624443545127</c:v>
                </c:pt>
                <c:pt idx="2">
                  <c:v>9.1056252529340357E-3</c:v>
                </c:pt>
                <c:pt idx="3">
                  <c:v>0.10319708619991906</c:v>
                </c:pt>
                <c:pt idx="4">
                  <c:v>7.5880210441116952E-2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A-E58F-4A98-BFBA-29C12624AD9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Administració i Direcció d'Empreses (EPSA)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graus'!$C$12:$D$12</c:f>
              <c:strCache>
                <c:ptCount val="2"/>
                <c:pt idx="0">
                  <c:v>Grado en Administración y Dirección de Empresas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FD-435D-986F-2A45CB726C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FD-435D-986F-2A45CB726C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AFD-435D-986F-2A45CB726C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FD-435D-986F-2A45CB726C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AFD-435D-986F-2A45CB726C2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FD-435D-986F-2A45CB726C23}"/>
                </c:ext>
              </c:extLst>
            </c:dLbl>
            <c:dLbl>
              <c:idx val="1"/>
              <c:layout>
                <c:manualLayout>
                  <c:x val="4.9019035849346672E-2"/>
                  <c:y val="-5.98131390292631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FD-435D-986F-2A45CB726C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FD-435D-986F-2A45CB726C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FD-435D-986F-2A45CB726C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graus'!$M$7:$P$7,'Per graus'!$R$7)</c:f>
              <c:strCache>
                <c:ptCount val="5"/>
                <c:pt idx="0">
                  <c:v>ALEMÀ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graus'!$M$12:$R$12</c15:sqref>
                  </c15:fullRef>
                </c:ext>
              </c:extLst>
              <c:f>('Per graus'!$M$12:$P$12,'Per graus'!$R$12)</c:f>
              <c:numCache>
                <c:formatCode>0.00%</c:formatCode>
                <c:ptCount val="5"/>
                <c:pt idx="0">
                  <c:v>1.4833409402099498E-2</c:v>
                </c:pt>
                <c:pt idx="1">
                  <c:v>0.81857599269739845</c:v>
                </c:pt>
                <c:pt idx="2">
                  <c:v>1.026928343222273E-2</c:v>
                </c:pt>
                <c:pt idx="3">
                  <c:v>9.3564582382473754E-2</c:v>
                </c:pt>
                <c:pt idx="4">
                  <c:v>6.2756732085805567E-2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A-0AFD-435D-986F-2A45CB726C2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Elèctrica (EPSA)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graus'!$C$13:$D$13</c:f>
              <c:strCache>
                <c:ptCount val="2"/>
                <c:pt idx="0">
                  <c:v>Grado en Ingeniería Eléctrica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D2-4262-83FC-D62A106FBE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D2-4262-83FC-D62A106FBE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5D2-4262-83FC-D62A106FBE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5D2-4262-83FC-D62A106FBE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5D2-4262-83FC-D62A106FBE0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D2-4262-83FC-D62A106FBE0E}"/>
                </c:ext>
              </c:extLst>
            </c:dLbl>
            <c:dLbl>
              <c:idx val="1"/>
              <c:layout>
                <c:manualLayout>
                  <c:x val="4.9019035849346672E-2"/>
                  <c:y val="-5.98131390292631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D2-4262-83FC-D62A106FBE0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D2-4262-83FC-D62A106FBE0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D2-4262-83FC-D62A106FB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graus'!$M$7:$P$7,'Per graus'!$R$7)</c:f>
              <c:strCache>
                <c:ptCount val="5"/>
                <c:pt idx="0">
                  <c:v>ALEMÀ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graus'!$M$13:$R$13</c15:sqref>
                  </c15:fullRef>
                </c:ext>
              </c:extLst>
              <c:f>('Per graus'!$M$13:$P$13,'Per graus'!$R$13)</c:f>
              <c:numCache>
                <c:formatCode>0.00%</c:formatCode>
                <c:ptCount val="5"/>
                <c:pt idx="0">
                  <c:v>2.7705094659073417E-2</c:v>
                </c:pt>
                <c:pt idx="1">
                  <c:v>0.87840541788517779</c:v>
                </c:pt>
                <c:pt idx="2">
                  <c:v>1.8470063106048946E-2</c:v>
                </c:pt>
                <c:pt idx="3">
                  <c:v>3.2322610435585652E-2</c:v>
                </c:pt>
                <c:pt idx="4">
                  <c:v>4.3096813914114206E-2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A-45D2-4262-83FC-D62A106FBE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Percentatge</a:t>
            </a:r>
            <a:r>
              <a:rPr lang="en-US" sz="1100" baseline="0"/>
              <a:t> d'oferta, segons l'idioma de docència</a:t>
            </a:r>
          </a:p>
          <a:p>
            <a:pPr>
              <a:defRPr sz="1050"/>
            </a:pPr>
            <a:r>
              <a:rPr lang="en-US" sz="1050" baseline="0"/>
              <a:t>(total UPV del curs 25-26)</a:t>
            </a:r>
            <a:endParaRPr lang="en-US" sz="105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'Oferta total'!$D$7:$I$7</c:f>
              <c:strCache>
                <c:ptCount val="6"/>
                <c:pt idx="0">
                  <c:v>ALEMANY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ITALIÀ</c:v>
                </c:pt>
                <c:pt idx="5">
                  <c:v>VALENCIÀ</c:v>
                </c:pt>
              </c:strCache>
            </c:strRef>
          </c:cat>
          <c:val>
            <c:numRef>
              <c:f>'Oferta total'!$D$27:$I$27</c:f>
              <c:numCache>
                <c:formatCode>0.00%</c:formatCode>
                <c:ptCount val="6"/>
                <c:pt idx="0">
                  <c:v>6.2697199108167527E-3</c:v>
                </c:pt>
                <c:pt idx="1">
                  <c:v>0.84196678455616325</c:v>
                </c:pt>
                <c:pt idx="2">
                  <c:v>5.4879593234331177E-3</c:v>
                </c:pt>
                <c:pt idx="3">
                  <c:v>7.5877995315690575E-2</c:v>
                </c:pt>
                <c:pt idx="4">
                  <c:v>9.8501834010337997E-4</c:v>
                </c:pt>
                <c:pt idx="5">
                  <c:v>6.9412522553792946E-2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0-4542-A79D-546E63C4B7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91328111"/>
        <c:axId val="1591328591"/>
      </c:barChart>
      <c:catAx>
        <c:axId val="159132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91328591"/>
        <c:crosses val="autoZero"/>
        <c:auto val="1"/>
        <c:lblAlgn val="ctr"/>
        <c:lblOffset val="100"/>
        <c:noMultiLvlLbl val="0"/>
      </c:catAx>
      <c:valAx>
        <c:axId val="15913285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159132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Mecànica (EPSA)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graus'!$C$14:$D$14</c:f>
              <c:strCache>
                <c:ptCount val="2"/>
                <c:pt idx="0">
                  <c:v>Grado en Ingeniería Mecánica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1F3-4445-BA28-AC9305C42C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1F3-4445-BA28-AC9305C42C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1F3-4445-BA28-AC9305C42C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1F3-4445-BA28-AC9305C42C6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1F3-4445-BA28-AC9305C42C6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F3-4445-BA28-AC9305C42C67}"/>
                </c:ext>
              </c:extLst>
            </c:dLbl>
            <c:dLbl>
              <c:idx val="1"/>
              <c:layout>
                <c:manualLayout>
                  <c:x val="4.9019035849346672E-2"/>
                  <c:y val="-5.98131390292631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F3-4445-BA28-AC9305C42C6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F3-4445-BA28-AC9305C42C6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F3-4445-BA28-AC9305C42C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graus'!$M$7:$P$7,'Per graus'!$R$7)</c:f>
              <c:strCache>
                <c:ptCount val="5"/>
                <c:pt idx="0">
                  <c:v>ALEMÀ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graus'!$M$14:$R$14</c15:sqref>
                  </c15:fullRef>
                </c:ext>
              </c:extLst>
              <c:f>('Per graus'!$M$14:$P$14,'Per graus'!$R$14)</c:f>
              <c:numCache>
                <c:formatCode>0.00%</c:formatCode>
                <c:ptCount val="5"/>
                <c:pt idx="0">
                  <c:v>1.3231402528668038E-2</c:v>
                </c:pt>
                <c:pt idx="1">
                  <c:v>0.88750367538959118</c:v>
                </c:pt>
                <c:pt idx="2">
                  <c:v>8.8209350191120247E-3</c:v>
                </c:pt>
                <c:pt idx="3">
                  <c:v>3.0873272566892089E-2</c:v>
                </c:pt>
                <c:pt idx="4">
                  <c:v>5.9570714495736546E-2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A-21F3-4445-BA28-AC9305C42C6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Química (EPSA)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graus'!$C$14:$D$14</c:f>
              <c:strCache>
                <c:ptCount val="2"/>
                <c:pt idx="0">
                  <c:v>Grado en Ingeniería Mecánica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E5-41E1-A332-A6936A2FB4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E5-41E1-A332-A6936A2FB4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E5-41E1-A332-A6936A2FB4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DE5-41E1-A332-A6936A2FB4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DE5-41E1-A332-A6936A2FB4F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E5-41E1-A332-A6936A2FB4FF}"/>
                </c:ext>
              </c:extLst>
            </c:dLbl>
            <c:dLbl>
              <c:idx val="1"/>
              <c:layout>
                <c:manualLayout>
                  <c:x val="4.9019035849346672E-2"/>
                  <c:y val="-5.98131390292631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E5-41E1-A332-A6936A2FB4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E5-41E1-A332-A6936A2FB4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E5-41E1-A332-A6936A2FB4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graus'!$M$7:$P$7,'Per graus'!$R$7)</c:f>
              <c:strCache>
                <c:ptCount val="5"/>
                <c:pt idx="0">
                  <c:v>ALEMÀ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graus'!$M$15:$R$15</c15:sqref>
                  </c15:fullRef>
                </c:ext>
              </c:extLst>
              <c:f>('Per graus'!$M$15:$P$15,'Per graus'!$R$15)</c:f>
              <c:numCache>
                <c:formatCode>0.00%</c:formatCode>
                <c:ptCount val="5"/>
                <c:pt idx="0">
                  <c:v>1.7903869990359454E-2</c:v>
                </c:pt>
                <c:pt idx="1">
                  <c:v>0.86530780884175729</c:v>
                </c:pt>
                <c:pt idx="2">
                  <c:v>1.2394986916402699E-2</c:v>
                </c:pt>
                <c:pt idx="3">
                  <c:v>2.8921636138272963E-2</c:v>
                </c:pt>
                <c:pt idx="4">
                  <c:v>7.5471698113207544E-2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A-1DE5-41E1-A332-A6936A2FB4F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Informàtica</a:t>
            </a:r>
            <a:r>
              <a:rPr lang="en-US" sz="1100" baseline="0"/>
              <a:t> i Robòtica</a:t>
            </a:r>
            <a:r>
              <a:rPr lang="en-US" sz="1100"/>
              <a:t> (EPSA)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graus'!$C$14:$D$14</c:f>
              <c:strCache>
                <c:ptCount val="2"/>
                <c:pt idx="0">
                  <c:v>Grado en Ingeniería Mecánica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F0B-4CAE-9F5B-A7DC344344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F0B-4CAE-9F5B-A7DC344344F2}"/>
              </c:ext>
            </c:extLst>
          </c:dPt>
          <c:dLbls>
            <c:dLbl>
              <c:idx val="0"/>
              <c:layout>
                <c:manualLayout>
                  <c:x val="4.9019035849346672E-2"/>
                  <c:y val="-5.98131390292631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0B-4CAE-9F5B-A7DC344344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graus'!$R$7)</c:f>
              <c:strCache>
                <c:ptCount val="2"/>
                <c:pt idx="0">
                  <c:v>CASTELLÀ</c:v>
                </c:pt>
                <c:pt idx="1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graus'!$M$16:$R$16</c15:sqref>
                  </c15:fullRef>
                </c:ext>
              </c:extLst>
              <c:f>('Per graus'!$N$16,'Per graus'!$R$16)</c:f>
              <c:numCache>
                <c:formatCode>0.00%</c:formatCode>
                <c:ptCount val="2"/>
                <c:pt idx="0">
                  <c:v>0.9292371418709009</c:v>
                </c:pt>
                <c:pt idx="1">
                  <c:v>3.9696237487055579E-2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'Per graus'!$O$16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  <c15:dLbl>
                    <c:idx val="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1FDB-456D-8EC8-064604AFEB8F}"/>
                      </c:ext>
                    </c:extLst>
                  </c15:dLbl>
                </c15:categoryFilterException>
                <c15:categoryFilterException>
                  <c15:sqref>'Per graus'!$P$16</c15:sqref>
                  <c15:spPr xmlns:c15="http://schemas.microsoft.com/office/drawing/2012/chart"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  <c15:dLbl>
                    <c:idx val="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1FDB-456D-8EC8-064604AFEB8F}"/>
                      </c:ext>
                    </c:extLst>
                  </c15:dLbl>
                </c15:categoryFilterException>
                <c15:categoryFilterException>
                  <c15:sqref>'Per graus'!$Q$16</c15:sqref>
                  <c15:spPr xmlns:c15="http://schemas.microsoft.com/office/drawing/2012/chart"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  <c15:dLbl>
                    <c:idx val="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1FDB-456D-8EC8-064604AFEB8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5F0B-4CAE-9F5B-A7DC344344F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Fonaments</a:t>
            </a:r>
            <a:r>
              <a:rPr lang="en-US" sz="1100" baseline="0"/>
              <a:t> d'Arquitectura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graus'!$C$10:$D$10</c:f>
              <c:strCache>
                <c:ptCount val="2"/>
                <c:pt idx="0">
                  <c:v>Grado en Ingeniería en Diseño Industrial y Desarrollo de Productos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DF-4F4F-A555-BD6A55DE40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DF-4F4F-A555-BD6A55DE40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DF-4F4F-A555-BD6A55DE40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graus'!$M$18:$R$18</c15:sqref>
                  </c15:fullRef>
                </c:ext>
              </c:extLst>
              <c:f>('Per graus'!$N$18,'Per graus'!$P$18,'Per graus'!$R$18)</c:f>
              <c:numCache>
                <c:formatCode>0.00%</c:formatCode>
                <c:ptCount val="3"/>
                <c:pt idx="0">
                  <c:v>0.71340434411802067</c:v>
                </c:pt>
                <c:pt idx="1">
                  <c:v>0.14277159810557261</c:v>
                </c:pt>
                <c:pt idx="2">
                  <c:v>0.14382405777640678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00DF-4F4F-A555-BD6A55DE402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Disseny</a:t>
            </a:r>
            <a:r>
              <a:rPr lang="en-US" sz="1100" baseline="0"/>
              <a:t> Arquitectònic d'Interiors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graus'!$C$19:$D$19</c:f>
              <c:strCache>
                <c:ptCount val="2"/>
                <c:pt idx="0">
                  <c:v>Grado en Diseño Arquitectónico de Interiores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5B-49CA-80E6-B524C965F7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5B-49CA-80E6-B524C965F77C}"/>
              </c:ext>
            </c:extLst>
          </c:dPt>
          <c:dLbls>
            <c:dLbl>
              <c:idx val="0"/>
              <c:layout>
                <c:manualLayout>
                  <c:x val="4.9019035849346672E-2"/>
                  <c:y val="-5.98131390292631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5B-49CA-80E6-B524C965F77C}"/>
                </c:ext>
              </c:extLst>
            </c:dLbl>
            <c:dLbl>
              <c:idx val="1"/>
              <c:layout>
                <c:manualLayout>
                  <c:x val="1.7936693244574711E-2"/>
                  <c:y val="2.737062717906532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5B-49CA-80E6-B524C965F7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graus'!$R$7)</c:f>
              <c:strCache>
                <c:ptCount val="2"/>
                <c:pt idx="0">
                  <c:v>CASTELLÀ</c:v>
                </c:pt>
                <c:pt idx="1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graus'!$M$19:$R$19</c15:sqref>
                  </c15:fullRef>
                </c:ext>
              </c:extLst>
              <c:f>('Per graus'!$N$19,'Per graus'!$R$19)</c:f>
              <c:numCache>
                <c:formatCode>0.00%</c:formatCode>
                <c:ptCount val="2"/>
                <c:pt idx="0">
                  <c:v>0.77873115632624701</c:v>
                </c:pt>
                <c:pt idx="1">
                  <c:v>0.16726120454281398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8F5B-49CA-80E6-B524C965F77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</a:t>
            </a:r>
            <a:r>
              <a:rPr lang="en-US" sz="1100" baseline="0"/>
              <a:t>Arquitectura Tècnica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graus'!$C$10:$D$10</c:f>
              <c:strCache>
                <c:ptCount val="2"/>
                <c:pt idx="0">
                  <c:v>Grado en Ingeniería en Diseño Industrial y Desarrollo de Productos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50-410F-B8B4-3A2DB0284B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50-410F-B8B4-3A2DB0284B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50-410F-B8B4-3A2DB0284B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graus'!$M$22:$R$22</c15:sqref>
                  </c15:fullRef>
                </c:ext>
              </c:extLst>
              <c:f>('Per graus'!$N$22,'Per graus'!$P$22,'Per graus'!$R$22)</c:f>
              <c:numCache>
                <c:formatCode>0.00%</c:formatCode>
                <c:ptCount val="3"/>
                <c:pt idx="0">
                  <c:v>0.91101759213361533</c:v>
                </c:pt>
                <c:pt idx="1">
                  <c:v>6.8244124996206329E-2</c:v>
                </c:pt>
                <c:pt idx="2">
                  <c:v>2.0738282870178329E-2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CE50-410F-B8B4-3A2DB0284B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Informàtica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graus'!$C$13:$D$13</c:f>
              <c:strCache>
                <c:ptCount val="2"/>
                <c:pt idx="0">
                  <c:v>Grado en Ingeniería Eléctrica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F9-491B-9783-12D97B6D08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F9-491B-9783-12D97B6D08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F9-491B-9783-12D97B6D08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graus'!$M$30:$R$30</c15:sqref>
                  </c15:fullRef>
                </c:ext>
              </c:extLst>
              <c:f>('Per graus'!$N$30,'Per graus'!$P$30,'Per graus'!$R$30)</c:f>
              <c:numCache>
                <c:formatCode>0.00%</c:formatCode>
                <c:ptCount val="3"/>
                <c:pt idx="0">
                  <c:v>0.76441601411712801</c:v>
                </c:pt>
                <c:pt idx="1">
                  <c:v>0.1191132678945627</c:v>
                </c:pt>
                <c:pt idx="2">
                  <c:v>0.11647071798830926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D4F9-491B-9783-12D97B6D08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Ciència</a:t>
            </a:r>
            <a:r>
              <a:rPr lang="en-US" sz="1100" baseline="0"/>
              <a:t> de Dades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graus'!$C$14:$D$14</c:f>
              <c:strCache>
                <c:ptCount val="2"/>
                <c:pt idx="0">
                  <c:v>Grado en Ingeniería Mecánica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08-4737-B8EC-7BEDD717D6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08-4737-B8EC-7BEDD717D6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08-4737-B8EC-7BEDD717D6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graus'!$M$31:$R$31</c15:sqref>
                  </c15:fullRef>
                </c:ext>
              </c:extLst>
              <c:f>('Per graus'!$N$31,'Per graus'!$P$31,'Per graus'!$R$31)</c:f>
              <c:numCache>
                <c:formatCode>0.00%</c:formatCode>
                <c:ptCount val="3"/>
                <c:pt idx="0">
                  <c:v>0.8061513557264266</c:v>
                </c:pt>
                <c:pt idx="1">
                  <c:v>0.19384864427357346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7D08-4737-B8EC-7BEDD717D6F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Informàtica</a:t>
            </a:r>
            <a:r>
              <a:rPr lang="en-US" sz="1100" baseline="0"/>
              <a:t> i Robòtica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graus'!$C$32:$D$32</c:f>
              <c:strCache>
                <c:ptCount val="2"/>
                <c:pt idx="0">
                  <c:v>Grado en Informática Industrial y Robótica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1F6-412D-9C54-F57905F41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'Per graus'!$N$7</c:f>
              <c:strCache>
                <c:ptCount val="1"/>
                <c:pt idx="0">
                  <c:v>CASTELLÀ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graus'!$M$32:$R$32</c15:sqref>
                  </c15:fullRef>
                </c:ext>
              </c:extLst>
              <c:f>'Per graus'!$N$32</c:f>
              <c:numCache>
                <c:formatCode>0.00%</c:formatCode>
                <c:ptCount val="1"/>
                <c:pt idx="0">
                  <c:v>0.98557692307692313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'Per graus'!$O$32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'Per graus'!$P$32</c15:sqref>
                  <c15:spPr xmlns:c15="http://schemas.microsoft.com/office/drawing/2012/chart"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'Per graus'!$R$32</c15:sqref>
                  <c15:spPr xmlns:c15="http://schemas.microsoft.com/office/drawing/2012/chart"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F1F6-412D-9C54-F57905F419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Disseny Industrial i Des. Producte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graus'!$C$10:$D$10</c:f>
              <c:strCache>
                <c:ptCount val="2"/>
                <c:pt idx="0">
                  <c:v>Grado en Ingeniería en Diseño Industrial y Desarrollo de Productos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60-4EF5-9905-2871081BF8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D60-4EF5-9905-2871081BF8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D60-4EF5-9905-2871081BF8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graus'!$M$24:$R$24</c15:sqref>
                  </c15:fullRef>
                </c:ext>
              </c:extLst>
              <c:f>('Per graus'!$N$24,'Per graus'!$P$24,'Per graus'!$R$24)</c:f>
              <c:numCache>
                <c:formatCode>0.00%</c:formatCode>
                <c:ptCount val="3"/>
                <c:pt idx="0">
                  <c:v>0.90284549034314643</c:v>
                </c:pt>
                <c:pt idx="1">
                  <c:v>2.3263172698293647E-2</c:v>
                </c:pt>
                <c:pt idx="2">
                  <c:v>7.3891336958559914E-2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ED60-4EF5-9905-2871081BF8B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Percentatge</a:t>
            </a:r>
            <a:r>
              <a:rPr lang="en-US" sz="1100" b="1" baseline="0"/>
              <a:t> d'oferta, segons l'idioma de docència al curs 2025-2026</a:t>
            </a:r>
          </a:p>
          <a:p>
            <a:pPr>
              <a:defRPr sz="1050"/>
            </a:pPr>
            <a:r>
              <a:rPr lang="en-US" sz="1050" baseline="0"/>
              <a:t>(sense Dep. Ling)</a:t>
            </a:r>
            <a:endParaRPr lang="en-US" sz="105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'Oferta total'!$D$7:$I$7</c:f>
              <c:strCache>
                <c:ptCount val="6"/>
                <c:pt idx="0">
                  <c:v>ALEMANY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ITALIÀ</c:v>
                </c:pt>
                <c:pt idx="5">
                  <c:v>VALENCIÀ</c:v>
                </c:pt>
              </c:strCache>
            </c:strRef>
          </c:cat>
          <c:val>
            <c:numRef>
              <c:f>'Oferta total'!$D$26:$I$26</c:f>
              <c:numCache>
                <c:formatCode>0.00%</c:formatCode>
                <c:ptCount val="6"/>
                <c:pt idx="0">
                  <c:v>0</c:v>
                </c:pt>
                <c:pt idx="1">
                  <c:v>0.87428672226709414</c:v>
                </c:pt>
                <c:pt idx="2">
                  <c:v>0</c:v>
                </c:pt>
                <c:pt idx="3">
                  <c:v>5.5897476512070256E-2</c:v>
                </c:pt>
                <c:pt idx="4">
                  <c:v>0</c:v>
                </c:pt>
                <c:pt idx="5">
                  <c:v>6.9815801220835638E-2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6-4ECC-81C9-2D6BA79B8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91328111"/>
        <c:axId val="1591328591"/>
      </c:barChart>
      <c:catAx>
        <c:axId val="159132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91328591"/>
        <c:crosses val="autoZero"/>
        <c:auto val="1"/>
        <c:lblAlgn val="ctr"/>
        <c:lblOffset val="100"/>
        <c:noMultiLvlLbl val="0"/>
      </c:catAx>
      <c:valAx>
        <c:axId val="15913285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159132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Aeroespacial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graus'!$C$19:$D$19</c:f>
              <c:strCache>
                <c:ptCount val="2"/>
                <c:pt idx="0">
                  <c:v>Grado en Diseño Arquitectónico de Interiores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1DA-42B3-8BDA-0CE88B5DDF4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1DA-42B3-8BDA-0CE88B5DDF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1DA-42B3-8BDA-0CE88B5DDF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graus'!$M$25:$R$25</c15:sqref>
                  </c15:fullRef>
                </c:ext>
              </c:extLst>
              <c:f>('Per graus'!$N$25,'Per graus'!$P$25,'Per graus'!$R$25)</c:f>
              <c:numCache>
                <c:formatCode>0.00%</c:formatCode>
                <c:ptCount val="3"/>
                <c:pt idx="0">
                  <c:v>0.67591954383106712</c:v>
                </c:pt>
                <c:pt idx="1">
                  <c:v>0.29199824550410425</c:v>
                </c:pt>
                <c:pt idx="2">
                  <c:v>3.2082210664828623E-2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21DA-42B3-8BDA-0CE88B5DDF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Elèctrica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graus'!$C$19:$D$19</c:f>
              <c:strCache>
                <c:ptCount val="2"/>
                <c:pt idx="0">
                  <c:v>Grado en Diseño Arquitectónico de Interiores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E4-4A61-B532-91555CD9CF6D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E4-4A61-B532-91555CD9CF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2E4-4A61-B532-91555CD9CF6D}"/>
              </c:ext>
            </c:extLst>
          </c:dPt>
          <c:dLbls>
            <c:dLbl>
              <c:idx val="0"/>
              <c:layout>
                <c:manualLayout>
                  <c:x val="6.4424517913178755E-2"/>
                  <c:y val="-9.745093430485368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E4-4A61-B532-91555CD9CF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graus'!$M$26:$R$26</c15:sqref>
                  </c15:fullRef>
                </c:ext>
              </c:extLst>
              <c:f>('Per graus'!$N$26,'Per graus'!$P$26,'Per graus'!$R$26)</c:f>
              <c:numCache>
                <c:formatCode>0.00%</c:formatCode>
                <c:ptCount val="3"/>
                <c:pt idx="0">
                  <c:v>0.90322958109056861</c:v>
                </c:pt>
                <c:pt idx="1">
                  <c:v>4.7390592089866602E-2</c:v>
                </c:pt>
                <c:pt idx="2">
                  <c:v>4.9379826819564709E-2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72E4-4A61-B532-91555CD9CF6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Electrònica</a:t>
            </a:r>
            <a:r>
              <a:rPr lang="en-US" sz="1100" baseline="0"/>
              <a:t> Industrial i Automàtica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graus'!$C$19:$D$19</c:f>
              <c:strCache>
                <c:ptCount val="2"/>
                <c:pt idx="0">
                  <c:v>Grado en Diseño Arquitectónico de Interiores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60-4F11-A4B2-0F879AFDD86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60-4F11-A4B2-0F879AFDD8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60-4F11-A4B2-0F879AFDD8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graus'!$M$27:$R$27</c15:sqref>
                  </c15:fullRef>
                </c:ext>
              </c:extLst>
              <c:f>('Per graus'!$N$27,'Per graus'!$P$27,'Per graus'!$R$27)</c:f>
              <c:numCache>
                <c:formatCode>0.00%</c:formatCode>
                <c:ptCount val="3"/>
                <c:pt idx="0">
                  <c:v>0.89682224439571956</c:v>
                </c:pt>
                <c:pt idx="1">
                  <c:v>7.6033561256534474E-2</c:v>
                </c:pt>
                <c:pt idx="2">
                  <c:v>2.7144194347745988E-2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FC60-4F11-A4B2-0F879AFDD8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Mecànica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graus'!$C$19:$D$19</c:f>
              <c:strCache>
                <c:ptCount val="2"/>
                <c:pt idx="0">
                  <c:v>Grado en Diseño Arquitectónico de Interiores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F5-42FD-83DE-5DC9C9066B9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9F5-42FD-83DE-5DC9C9066B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9F5-42FD-83DE-5DC9C9066B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graus'!$M$28:$R$28</c15:sqref>
                  </c15:fullRef>
                </c:ext>
              </c:extLst>
              <c:f>('Per graus'!$N$28,'Per graus'!$P$28,'Per graus'!$R$28)</c:f>
              <c:numCache>
                <c:formatCode>0.00%</c:formatCode>
                <c:ptCount val="3"/>
                <c:pt idx="0">
                  <c:v>0.94882711065773395</c:v>
                </c:pt>
                <c:pt idx="1">
                  <c:v>3.0233435716437246E-2</c:v>
                </c:pt>
                <c:pt idx="2">
                  <c:v>2.0939453625828757E-2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F9F5-42FD-83DE-5DC9C9066B9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Geomàtica</a:t>
            </a:r>
            <a:r>
              <a:rPr lang="en-US" sz="1100" baseline="0"/>
              <a:t> i Topografia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graus'!$C$19:$D$19</c:f>
              <c:strCache>
                <c:ptCount val="2"/>
                <c:pt idx="0">
                  <c:v>Grado en Diseño Arquitectónico de Interiores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C8-489E-A425-2280A6F2593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C8-489E-A425-2280A6F259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graus'!$P$7)</c:f>
              <c:strCache>
                <c:ptCount val="2"/>
                <c:pt idx="0">
                  <c:v>CASTELLÀ</c:v>
                </c:pt>
                <c:pt idx="1">
                  <c:v>ANGLÈS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graus'!$M$49:$R$49</c15:sqref>
                  </c15:fullRef>
                </c:ext>
              </c:extLst>
              <c:f>('Per graus'!$N$49,'Per graus'!$P$49)</c:f>
              <c:numCache>
                <c:formatCode>0.00%</c:formatCode>
                <c:ptCount val="2"/>
                <c:pt idx="0">
                  <c:v>0.98237216904039226</c:v>
                </c:pt>
                <c:pt idx="1">
                  <c:v>1.7627830959607751E-2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'Per graus'!$R$49</c15:sqref>
                  <c15:spPr xmlns:c15="http://schemas.microsoft.com/office/drawing/2012/chart"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D8C8-489E-A425-2280A6F259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Agroalimentària</a:t>
            </a:r>
            <a:r>
              <a:rPr lang="en-US" sz="1100" baseline="0"/>
              <a:t> i del Medi Rural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graus'!$C$34:$D$34</c:f>
              <c:strCache>
                <c:ptCount val="2"/>
                <c:pt idx="0">
                  <c:v>Grado en Ingeniería Agroalimentaria y del Medio Rural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B4-4748-AD7A-2B59B0B4E5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B4-4748-AD7A-2B59B0B4E55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2B4-4748-AD7A-2B59B0B4E5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graus'!$M$34:$R$34</c15:sqref>
                  </c15:fullRef>
                </c:ext>
              </c:extLst>
              <c:f>('Per graus'!$N$34,'Per graus'!$P$34,'Per graus'!$R$34)</c:f>
              <c:numCache>
                <c:formatCode>0.00%</c:formatCode>
                <c:ptCount val="3"/>
                <c:pt idx="0">
                  <c:v>0.87558577151875705</c:v>
                </c:pt>
                <c:pt idx="1">
                  <c:v>1.4568410829185367E-2</c:v>
                </c:pt>
                <c:pt idx="2">
                  <c:v>0.10984581765205767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42B4-4748-AD7A-2B59B0B4E55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Forestal</a:t>
            </a:r>
            <a:r>
              <a:rPr lang="en-US" sz="1100" baseline="0"/>
              <a:t> i del Medi Rural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graus'!$C$35:$D$35</c:f>
              <c:strCache>
                <c:ptCount val="2"/>
                <c:pt idx="0">
                  <c:v>Grado en Ingeniería Forestal y del Medio Natural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1C-46A2-9ECA-F3AD9DBF40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1C-46A2-9ECA-F3AD9DBF40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1C-46A2-9ECA-F3AD9DBF40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graus'!$M$35:$R$35</c15:sqref>
                  </c15:fullRef>
                </c:ext>
              </c:extLst>
              <c:f>('Per graus'!$N$35,'Per graus'!$P$35,'Per graus'!$R$35)</c:f>
              <c:numCache>
                <c:formatCode>0.00%</c:formatCode>
                <c:ptCount val="3"/>
                <c:pt idx="0">
                  <c:v>0.9394794957090542</c:v>
                </c:pt>
                <c:pt idx="1">
                  <c:v>1.6772426131439911E-2</c:v>
                </c:pt>
                <c:pt idx="2">
                  <c:v>4.3748078159505772E-2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2C1C-46A2-9ECA-F3AD9DBF402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Biotecnologia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graus'!$C$36:$D$36</c:f>
              <c:strCache>
                <c:ptCount val="2"/>
                <c:pt idx="0">
                  <c:v>Grado en Biotecnología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C1-42CB-AAAC-AAFC1A8148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C1-42CB-AAAC-AAFC1A8148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C1-42CB-AAAC-AAFC1A8148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graus'!$M$36:$R$36</c15:sqref>
                  </c15:fullRef>
                </c:ext>
              </c:extLst>
              <c:f>('Per graus'!$N$36,'Per graus'!$P$36,'Per graus'!$R$36)</c:f>
              <c:numCache>
                <c:formatCode>0.00%</c:formatCode>
                <c:ptCount val="3"/>
                <c:pt idx="0">
                  <c:v>0.77664549452083476</c:v>
                </c:pt>
                <c:pt idx="1">
                  <c:v>0.12654428701053955</c:v>
                </c:pt>
                <c:pt idx="2">
                  <c:v>9.6810218468625656E-2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6EC1-42CB-AAAC-AAFC1A81481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Ciència i Tecnologia dels Aliments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graus'!$C$37:$D$37</c:f>
              <c:strCache>
                <c:ptCount val="2"/>
                <c:pt idx="0">
                  <c:v>Grado en Ciencia y Tecnología de los Alimentos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C5-4F14-8D4F-AF6A30FF9F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CC5-4F14-8D4F-AF6A30FF9F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CC5-4F14-8D4F-AF6A30FF9F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graus'!$M$37:$R$37</c15:sqref>
                  </c15:fullRef>
                </c:ext>
              </c:extLst>
              <c:f>('Per graus'!$N$37,'Per graus'!$P$37,'Per graus'!$R$37)</c:f>
              <c:numCache>
                <c:formatCode>0.00%</c:formatCode>
                <c:ptCount val="3"/>
                <c:pt idx="0">
                  <c:v>0.93031923513206949</c:v>
                </c:pt>
                <c:pt idx="1">
                  <c:v>1.1438702851096686E-2</c:v>
                </c:pt>
                <c:pt idx="2">
                  <c:v>5.8242062016833962E-2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7CC5-4F14-8D4F-AF6A30FF9FB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d'Obres</a:t>
            </a:r>
            <a:r>
              <a:rPr lang="en-US" sz="1100" baseline="0"/>
              <a:t> Públiques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graus'!$C$34:$D$34</c:f>
              <c:strCache>
                <c:ptCount val="2"/>
                <c:pt idx="0">
                  <c:v>Grado en Ingeniería Agroalimentaria y del Medio Rural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71-4E80-98F3-F7BB4827EE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71-4E80-98F3-F7BB4827EE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graus'!$P$7)</c:f>
              <c:strCache>
                <c:ptCount val="2"/>
                <c:pt idx="0">
                  <c:v>CASTELLÀ</c:v>
                </c:pt>
                <c:pt idx="1">
                  <c:v>ANGLÈS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graus'!$M$39:$R$39</c15:sqref>
                  </c15:fullRef>
                </c:ext>
              </c:extLst>
              <c:f>('Per graus'!$N$39,'Per graus'!$P$39)</c:f>
              <c:numCache>
                <c:formatCode>0.00%</c:formatCode>
                <c:ptCount val="2"/>
                <c:pt idx="0">
                  <c:v>0.91798561151079128</c:v>
                </c:pt>
                <c:pt idx="1">
                  <c:v>8.2014388489208639E-2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'Per graus'!$R$39</c15:sqref>
                  <c15:spPr xmlns:c15="http://schemas.microsoft.com/office/drawing/2012/chart"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F371-4E80-98F3-F7BB4827EEF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E. POLITÈCNICA SUPERIOR D'ALCOI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98-461D-816F-3235B6B8D9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98-461D-816F-3235B6B8D9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98-461D-816F-3235B6B8D9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998-461D-816F-3235B6B8D9E2}"/>
              </c:ext>
            </c:extLst>
          </c:dPt>
          <c:dPt>
            <c:idx val="4"/>
            <c:bubble3D val="0"/>
            <c:explosion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998-461D-816F-3235B6B8D9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centre '!$B$10:$B$14</c:f>
              <c:strCache>
                <c:ptCount val="5"/>
                <c:pt idx="0">
                  <c:v>ALEMÁN</c:v>
                </c:pt>
                <c:pt idx="1">
                  <c:v>CASTELLANO</c:v>
                </c:pt>
                <c:pt idx="2">
                  <c:v>FRANCÉS</c:v>
                </c:pt>
                <c:pt idx="3">
                  <c:v>INGLÉS</c:v>
                </c:pt>
                <c:pt idx="4">
                  <c:v>VALENCIANO</c:v>
                </c:pt>
              </c:strCache>
            </c:strRef>
          </c:cat>
          <c:val>
            <c:numRef>
              <c:f>'Per centre '!$E$10:$E$14</c:f>
              <c:numCache>
                <c:formatCode>0.0%</c:formatCode>
                <c:ptCount val="5"/>
                <c:pt idx="0">
                  <c:v>1.4785291848804321E-2</c:v>
                </c:pt>
                <c:pt idx="1">
                  <c:v>0.87067048084340448</c:v>
                </c:pt>
                <c:pt idx="2">
                  <c:v>1.0124710722550785E-2</c:v>
                </c:pt>
                <c:pt idx="3">
                  <c:v>5.1989586011828237E-2</c:v>
                </c:pt>
                <c:pt idx="4">
                  <c:v>5.2429930573412192E-2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998-461D-816F-3235B6B8D9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Civil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graus'!$C$40:$D$40</c:f>
              <c:strCache>
                <c:ptCount val="2"/>
                <c:pt idx="0">
                  <c:v>Grado en Ingeniería Civil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F13-4884-B90B-5C6F2C2A52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F13-4884-B90B-5C6F2C2A52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graus'!$P$7)</c:f>
              <c:strCache>
                <c:ptCount val="2"/>
                <c:pt idx="0">
                  <c:v>CASTELLÀ</c:v>
                </c:pt>
                <c:pt idx="1">
                  <c:v>ANGLÈS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graus'!$M$40:$R$40</c15:sqref>
                  </c15:fullRef>
                </c:ext>
              </c:extLst>
              <c:f>('Per graus'!$N$40,'Per graus'!$P$40)</c:f>
              <c:numCache>
                <c:formatCode>0.00%</c:formatCode>
                <c:ptCount val="2"/>
                <c:pt idx="0">
                  <c:v>0.92941176470588238</c:v>
                </c:pt>
                <c:pt idx="1">
                  <c:v>7.0588235294117646E-2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'Per graus'!$R$40</c15:sqref>
                  <c15:spPr xmlns:c15="http://schemas.microsoft.com/office/drawing/2012/chart"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7F13-4884-B90B-5C6F2C2A52E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Gestió de Transport</a:t>
            </a:r>
            <a:r>
              <a:rPr lang="en-US" sz="1100" baseline="0"/>
              <a:t> i Logística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graus'!$C$41:$D$41</c:f>
              <c:strCache>
                <c:ptCount val="2"/>
                <c:pt idx="0">
                  <c:v>Grado en Gestión del Transporte y la Logística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55-4799-BACE-B88D21FBC9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55-4799-BACE-B88D21FBC9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graus'!$P$7)</c:f>
              <c:strCache>
                <c:ptCount val="2"/>
                <c:pt idx="0">
                  <c:v>CASTELLÀ</c:v>
                </c:pt>
                <c:pt idx="1">
                  <c:v>ANGLÈS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graus'!$M$41:$R$41</c15:sqref>
                  </c15:fullRef>
                </c:ext>
              </c:extLst>
              <c:f>('Per graus'!$N$41,'Per graus'!$P$41)</c:f>
              <c:numCache>
                <c:formatCode>0.00%</c:formatCode>
                <c:ptCount val="2"/>
                <c:pt idx="0">
                  <c:v>0.91457701846238637</c:v>
                </c:pt>
                <c:pt idx="1">
                  <c:v>8.5422981537613671E-2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3655-4799-BACE-B88D21FBC94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Gestió i Administració Pública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graus'!$C$65:$D$65</c:f>
              <c:strCache>
                <c:ptCount val="2"/>
                <c:pt idx="0">
                  <c:v>Grado en Gestión y Administración Pública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A8-4C2E-8B77-3B33B36687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A8-4C2E-8B77-3B33B36687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graus'!$P$7)</c:f>
              <c:strCache>
                <c:ptCount val="2"/>
                <c:pt idx="0">
                  <c:v>CASTELLÀ</c:v>
                </c:pt>
                <c:pt idx="1">
                  <c:v>ANGLÈS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graus'!$M$65:$R$65</c15:sqref>
                  </c15:fullRef>
                </c:ext>
              </c:extLst>
              <c:f>('Per graus'!$N$65,'Per graus'!$P$65)</c:f>
              <c:numCache>
                <c:formatCode>0.00%</c:formatCode>
                <c:ptCount val="2"/>
                <c:pt idx="0">
                  <c:v>0.94996150885296382</c:v>
                </c:pt>
                <c:pt idx="1">
                  <c:v>5.0038491147036179E-2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52A8-4C2E-8B77-3B33B366878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Gestió i Direcció. d'Empreses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graus'!$C$66:$D$66</c:f>
              <c:strCache>
                <c:ptCount val="2"/>
                <c:pt idx="0">
                  <c:v>Grado en Administración y Dirección de Empresas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B7-4A7E-B222-54B4A0DDB2E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B7-4A7E-B222-54B4A0DDB2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B7-4A7E-B222-54B4A0DDB2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graus'!$M$66:$R$66</c15:sqref>
                  </c15:fullRef>
                </c:ext>
              </c:extLst>
              <c:f>('Per graus'!$N$66,'Per graus'!$P$66,'Per graus'!$R$66)</c:f>
              <c:numCache>
                <c:formatCode>0.00%</c:formatCode>
                <c:ptCount val="3"/>
                <c:pt idx="0">
                  <c:v>0.75631488596419527</c:v>
                </c:pt>
                <c:pt idx="1">
                  <c:v>0.15817869696721981</c:v>
                </c:pt>
                <c:pt idx="2">
                  <c:v>8.5506417068584972E-2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61B7-4A7E-B222-54B4A0DDB2E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Belles Arts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graus'!$C$68:$D$68</c:f>
              <c:strCache>
                <c:ptCount val="2"/>
                <c:pt idx="0">
                  <c:v>Grado en Bellas Artes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0CA-4C33-959D-9B92D7E99A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0CA-4C33-959D-9B92D7E99A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0CA-4C33-959D-9B92D7E99A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graus'!$M$68:$R$68</c15:sqref>
                  </c15:fullRef>
                </c:ext>
              </c:extLst>
              <c:f>('Per graus'!$N$68,'Per graus'!$P$68,'Per graus'!$R$68)</c:f>
              <c:numCache>
                <c:formatCode>0.00%</c:formatCode>
                <c:ptCount val="3"/>
                <c:pt idx="0">
                  <c:v>0.89420898697155005</c:v>
                </c:pt>
                <c:pt idx="1">
                  <c:v>1.675086413187982E-2</c:v>
                </c:pt>
                <c:pt idx="2">
                  <c:v>8.9040148896570054E-2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80CA-4C33-959D-9B92D7E99A5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Disseny i Tecn. Creatives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graus'!$C$65:$D$65</c:f>
              <c:strCache>
                <c:ptCount val="2"/>
                <c:pt idx="0">
                  <c:v>Grado en Gestión y Administración Pública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BA-4ED7-A2FE-A5B7C3EF3D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BA-4ED7-A2FE-A5B7C3EF3D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graus'!$P$7)</c:f>
              <c:strCache>
                <c:ptCount val="2"/>
                <c:pt idx="0">
                  <c:v>CASTELLÀ</c:v>
                </c:pt>
                <c:pt idx="1">
                  <c:v>ANGLÈS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graus'!$M$70:$R$70</c15:sqref>
                  </c15:fullRef>
                </c:ext>
              </c:extLst>
              <c:f>('Per graus'!$N$70,'Per graus'!$P$70)</c:f>
              <c:numCache>
                <c:formatCode>0.00%</c:formatCode>
                <c:ptCount val="2"/>
                <c:pt idx="0">
                  <c:v>0.95428571428571429</c:v>
                </c:pt>
                <c:pt idx="1">
                  <c:v>2.2857142857142857E-2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05BA-4ED7-A2FE-A5B7C3EF3D8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Conserv.</a:t>
            </a:r>
            <a:r>
              <a:rPr lang="en-US" sz="1100" baseline="0"/>
              <a:t> i Restauració de Bèns Culturals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graus'!$C$71:$D$71</c:f>
              <c:strCache>
                <c:ptCount val="2"/>
                <c:pt idx="0">
                  <c:v>Grado en Conservación y Restauración de Bienes Culturales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DB-4D48-93E5-3C663340D2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DB-4D48-93E5-3C663340D2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graus'!$P$7)</c:f>
              <c:strCache>
                <c:ptCount val="2"/>
                <c:pt idx="0">
                  <c:v>CASTELLÀ</c:v>
                </c:pt>
                <c:pt idx="1">
                  <c:v>ANGLÈS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graus'!$M$71:$R$71</c15:sqref>
                  </c15:fullRef>
                </c:ext>
              </c:extLst>
              <c:f>('Per graus'!$N$71,'Per graus'!$P$71)</c:f>
              <c:numCache>
                <c:formatCode>0.00%</c:formatCode>
                <c:ptCount val="2"/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D8DB-4D48-93E5-3C663340D27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Tecn. i Serveis de Telecomunicacions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graus'!$C$34:$D$34</c:f>
              <c:strCache>
                <c:ptCount val="2"/>
                <c:pt idx="0">
                  <c:v>Grado en Ingeniería Agroalimentaria y del Medio Rural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55-40B5-AAC8-A21E2A2C6A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55-40B5-AAC8-A21E2A2C6A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graus'!$P$7)</c:f>
              <c:strCache>
                <c:ptCount val="2"/>
                <c:pt idx="0">
                  <c:v>CASTELLÀ</c:v>
                </c:pt>
                <c:pt idx="1">
                  <c:v>ANGLÈS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graus'!$M$44:$R$44</c15:sqref>
                  </c15:fullRef>
                </c:ext>
              </c:extLst>
              <c:f>('Per graus'!$N$44,'Per graus'!$P$44)</c:f>
              <c:numCache>
                <c:formatCode>0.00%</c:formatCode>
                <c:ptCount val="2"/>
                <c:pt idx="0">
                  <c:v>0.96986553444360968</c:v>
                </c:pt>
                <c:pt idx="1">
                  <c:v>3.013446555639028E-2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F355-40B5-AAC8-A21E2A2C6A6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Graus</a:t>
            </a:r>
            <a:r>
              <a:rPr lang="en-US" sz="1100" baseline="0"/>
              <a:t> en Tecn. Digital i Multimèdia, Matemàtiques i Eng. Física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graus'!$C$34:$D$34</c:f>
              <c:strCache>
                <c:ptCount val="2"/>
                <c:pt idx="0">
                  <c:v>Grado en Ingeniería Agroalimentaria y del Medio Rural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C6-4A62-8077-33E60E544C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'Per graus'!$N$7</c:f>
              <c:strCache>
                <c:ptCount val="1"/>
                <c:pt idx="0">
                  <c:v>CASTELLÀ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graus'!$M$45:$R$45</c15:sqref>
                  </c15:fullRef>
                </c:ext>
              </c:extLst>
              <c:f>'Per graus'!$N$45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'Per graus'!$P$45</c15:sqref>
                  <c15:spPr xmlns:c15="http://schemas.microsoft.com/office/drawing/2012/chart"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61C6-4A62-8077-33E60E544CC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de Tecn. Industrials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graus'!$C$52:$D$52</c:f>
              <c:strCache>
                <c:ptCount val="2"/>
                <c:pt idx="0">
                  <c:v>Grado en Ingeniería en Tecnologías Industriales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45-4C37-B8C8-D6970F865E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5-4C37-B8C8-D6970F865E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D45-4C37-B8C8-D6970F865E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graus'!$M$52:$R$52</c15:sqref>
                  </c15:fullRef>
                </c:ext>
              </c:extLst>
              <c:f>('Per graus'!$N$52,'Per graus'!$P$52,'Per graus'!$R$52)</c:f>
              <c:numCache>
                <c:formatCode>0.00%</c:formatCode>
                <c:ptCount val="3"/>
                <c:pt idx="0">
                  <c:v>0.70712495830731992</c:v>
                </c:pt>
                <c:pt idx="1">
                  <c:v>0.16606820617015011</c:v>
                </c:pt>
                <c:pt idx="2">
                  <c:v>0.12680683552252994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5D45-4C37-B8C8-D6970F865ED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E. POLITÈCNICA SUPERIOR DE GANDIA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3DC-4910-9DE8-EAFC0F4EE9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3DC-4910-9DE8-EAFC0F4EE9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3DC-4910-9DE8-EAFC0F4EE9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3DC-4910-9DE8-EAFC0F4EE978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3DC-4910-9DE8-EAFC0F4EE9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centre '!$B$49:$B$53</c:f>
              <c:strCache>
                <c:ptCount val="5"/>
                <c:pt idx="0">
                  <c:v>ALEMÁN</c:v>
                </c:pt>
                <c:pt idx="1">
                  <c:v>CASTELLANO</c:v>
                </c:pt>
                <c:pt idx="2">
                  <c:v>FRANCÉS</c:v>
                </c:pt>
                <c:pt idx="3">
                  <c:v>INGLÉS</c:v>
                </c:pt>
                <c:pt idx="4">
                  <c:v>VALENCIANO</c:v>
                </c:pt>
              </c:strCache>
            </c:strRef>
          </c:cat>
          <c:val>
            <c:numRef>
              <c:f>'Per centre '!$E$49:$E$53</c:f>
              <c:numCache>
                <c:formatCode>0.0%</c:formatCode>
                <c:ptCount val="5"/>
                <c:pt idx="0">
                  <c:v>1.5722186211366864E-2</c:v>
                </c:pt>
                <c:pt idx="1">
                  <c:v>0.80082472520652614</c:v>
                </c:pt>
                <c:pt idx="2">
                  <c:v>9.929801817705388E-3</c:v>
                </c:pt>
                <c:pt idx="3">
                  <c:v>8.6058282420113374E-2</c:v>
                </c:pt>
                <c:pt idx="4">
                  <c:v>8.7465004344288305E-2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DC-4910-9DE8-EAFC0F4EE9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d'Organització Industrial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graus'!$C$53:$D$53</c:f>
              <c:strCache>
                <c:ptCount val="2"/>
                <c:pt idx="0">
                  <c:v>Grado en Ingeniería de Organización Industrial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89-481E-A638-3B4B74F6EC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89-481E-A638-3B4B74F6EC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89-481E-A638-3B4B74F6EC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graus'!$M$53:$R$53</c15:sqref>
                  </c15:fullRef>
                </c:ext>
              </c:extLst>
              <c:f>('Per graus'!$N$53,'Per graus'!$P$53,'Per graus'!$R$53)</c:f>
              <c:numCache>
                <c:formatCode>0.00%</c:formatCode>
                <c:ptCount val="3"/>
                <c:pt idx="0">
                  <c:v>0.88848555249020011</c:v>
                </c:pt>
                <c:pt idx="1">
                  <c:v>0.10672281109336446</c:v>
                </c:pt>
                <c:pt idx="2">
                  <c:v>4.7916364164367715E-3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1089-481E-A638-3B4B74F6ECD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de la Energia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graus'!$C$54:$D$54</c:f>
              <c:strCache>
                <c:ptCount val="2"/>
                <c:pt idx="0">
                  <c:v>Grado en Ingeniería de la Energía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1CA-45B2-B485-FED94797B9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CA-45B2-B485-FED94797B9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1CA-45B2-B485-FED94797B9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graus'!$M$54:$R$54</c15:sqref>
                  </c15:fullRef>
                </c:ext>
              </c:extLst>
              <c:f>('Per graus'!$N$54,'Per graus'!$P$54,'Per graus'!$R$54)</c:f>
              <c:numCache>
                <c:formatCode>0.00%</c:formatCode>
                <c:ptCount val="3"/>
                <c:pt idx="0">
                  <c:v>0.84162333257969701</c:v>
                </c:pt>
                <c:pt idx="1">
                  <c:v>4.069635993669455E-2</c:v>
                </c:pt>
                <c:pt idx="2">
                  <c:v>0.1176803074836084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C1CA-45B2-B485-FED94797B9D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Biomèdica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graus'!$C$55:$D$55</c:f>
              <c:strCache>
                <c:ptCount val="2"/>
                <c:pt idx="0">
                  <c:v>Grado en Ingeniería Biomédica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64-4C96-898A-C09B111D18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64-4C96-898A-C09B111D18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64-4C96-898A-C09B111D18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graus'!$M$55:$R$55</c15:sqref>
                  </c15:fullRef>
                </c:ext>
              </c:extLst>
              <c:f>('Per graus'!$N$55,'Per graus'!$P$55,'Per graus'!$R$55)</c:f>
              <c:numCache>
                <c:formatCode>0.00%</c:formatCode>
                <c:ptCount val="3"/>
                <c:pt idx="0">
                  <c:v>0.97371495327102808</c:v>
                </c:pt>
                <c:pt idx="1">
                  <c:v>1.1682242990654205E-2</c:v>
                </c:pt>
                <c:pt idx="2">
                  <c:v>1.4602803738317757E-2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2064-4C96-898A-C09B111D18F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Química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graus'!$C$56:$D$56</c:f>
              <c:strCache>
                <c:ptCount val="2"/>
                <c:pt idx="0">
                  <c:v>Grado en Ingeniería Química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69-4475-A46F-C791AAC873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69-4475-A46F-C791AAC873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069-4475-A46F-C791AAC873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graus'!$M$56:$R$56</c15:sqref>
                  </c15:fullRef>
                </c:ext>
              </c:extLst>
              <c:f>('Per graus'!$N$56,'Per graus'!$P$56,'Per graus'!$R$56)</c:f>
              <c:numCache>
                <c:formatCode>0.00%</c:formatCode>
                <c:ptCount val="3"/>
                <c:pt idx="0">
                  <c:v>0.87661585770961081</c:v>
                </c:pt>
                <c:pt idx="1">
                  <c:v>8.5419790816423386E-3</c:v>
                </c:pt>
                <c:pt idx="2">
                  <c:v>0.114842163208747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A069-4475-A46F-C791AAC873A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Ciències</a:t>
            </a:r>
            <a:r>
              <a:rPr lang="en-US" sz="1100" baseline="0"/>
              <a:t> Ambientals (EPSG)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graus'!$C$58:$D$58</c:f>
              <c:strCache>
                <c:ptCount val="2"/>
                <c:pt idx="0">
                  <c:v>Grado en Ciencias Ambientales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19F-4681-ACC3-37FE063461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9F-4681-ACC3-37FE063461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19F-4681-ACC3-37FE063461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graus'!$M$58:$R$58</c15:sqref>
                  </c15:fullRef>
                </c:ext>
              </c:extLst>
              <c:f>('Per graus'!$N$58,'Per graus'!$P$58,'Per graus'!$R$58)</c:f>
              <c:numCache>
                <c:formatCode>0.00%</c:formatCode>
                <c:ptCount val="3"/>
                <c:pt idx="0">
                  <c:v>0.83778773366290749</c:v>
                </c:pt>
                <c:pt idx="1">
                  <c:v>0.11370307430866677</c:v>
                </c:pt>
                <c:pt idx="2">
                  <c:v>4.8509192028425768E-2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319F-4681-ACC3-37FE0634618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Turisme </a:t>
            </a:r>
            <a:r>
              <a:rPr lang="en-US" sz="1100" baseline="0"/>
              <a:t>(EPSG)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graus'!$C$59:$D$59</c:f>
              <c:strCache>
                <c:ptCount val="2"/>
                <c:pt idx="0">
                  <c:v>Grado en Turismo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0E-45C9-A3F5-235C680D95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0E-45C9-A3F5-235C680D95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0E-45C9-A3F5-235C680D95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80E-45C9-A3F5-235C680D954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80E-45C9-A3F5-235C680D95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graus'!$M$7:$P$7,'Per graus'!$R$7)</c:f>
              <c:strCache>
                <c:ptCount val="5"/>
                <c:pt idx="0">
                  <c:v>ALEMÀ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graus'!$M$59:$R$59</c15:sqref>
                  </c15:fullRef>
                </c:ext>
              </c:extLst>
              <c:f>('Per graus'!$M$59:$P$59,'Per graus'!$R$59)</c:f>
              <c:numCache>
                <c:formatCode>0.00%</c:formatCode>
                <c:ptCount val="5"/>
                <c:pt idx="0">
                  <c:v>6.4576886855912827E-2</c:v>
                </c:pt>
                <c:pt idx="1">
                  <c:v>0.68801291537737119</c:v>
                </c:pt>
                <c:pt idx="2">
                  <c:v>4.8432665141934617E-2</c:v>
                </c:pt>
                <c:pt idx="3">
                  <c:v>0.17220503161576753</c:v>
                </c:pt>
                <c:pt idx="4">
                  <c:v>2.6772501009013856E-2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A-180E-45C9-A3F5-235C680D954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Com. Audiovisual </a:t>
            </a:r>
            <a:r>
              <a:rPr lang="en-US" sz="1100" baseline="0"/>
              <a:t>(EPSG)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graus'!$C$60:$D$60</c:f>
              <c:strCache>
                <c:ptCount val="2"/>
                <c:pt idx="0">
                  <c:v>Grado en Comunicación Audiovisual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AED-4B73-80CB-F6F78668CE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ED-4B73-80CB-F6F78668CE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AED-4B73-80CB-F6F78668CE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graus'!$M$60:$R$60</c15:sqref>
                  </c15:fullRef>
                </c:ext>
              </c:extLst>
              <c:f>('Per graus'!$N$60,'Per graus'!$P$60,'Per graus'!$R$60)</c:f>
              <c:numCache>
                <c:formatCode>0.00%</c:formatCode>
                <c:ptCount val="3"/>
                <c:pt idx="0">
                  <c:v>0.85175695461200585</c:v>
                </c:pt>
                <c:pt idx="1">
                  <c:v>9.8828696925329432E-2</c:v>
                </c:pt>
                <c:pt idx="2">
                  <c:v>4.9414348462664716E-2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FAED-4B73-80CB-F6F78668CE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Eng. de Sistemes de</a:t>
            </a:r>
            <a:r>
              <a:rPr lang="en-US" sz="1100" baseline="0"/>
              <a:t> Telec., So i Imatge</a:t>
            </a:r>
            <a:r>
              <a:rPr lang="en-US" sz="1100"/>
              <a:t> </a:t>
            </a:r>
            <a:r>
              <a:rPr lang="en-US" sz="1100" baseline="0"/>
              <a:t>(EPSG)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graus'!$C$61:$D$61</c:f>
              <c:strCache>
                <c:ptCount val="2"/>
                <c:pt idx="0">
                  <c:v>Grado en Ingeniería de Sistemas de Telecomunicación, Sonido e Imagen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B3-4A91-98B5-E5F13F5623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B3-4A91-98B5-E5F13F5623B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B3-4A91-98B5-E5F13F5623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B3-4A91-98B5-E5F13F5623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graus'!$M$7:$N$7,'Per graus'!$P$7,'Per graus'!$R$7)</c:f>
              <c:strCache>
                <c:ptCount val="4"/>
                <c:pt idx="0">
                  <c:v>ALEMÀ</c:v>
                </c:pt>
                <c:pt idx="1">
                  <c:v>CASTELLÀ</c:v>
                </c:pt>
                <c:pt idx="2">
                  <c:v>ANGLÈS</c:v>
                </c:pt>
                <c:pt idx="3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graus'!$M$61:$R$61</c15:sqref>
                  </c15:fullRef>
                </c:ext>
              </c:extLst>
              <c:f>('Per graus'!$M$61:$N$61,'Per graus'!$P$61,'Per graus'!$R$61)</c:f>
              <c:numCache>
                <c:formatCode>0.00%</c:formatCode>
                <c:ptCount val="4"/>
                <c:pt idx="0">
                  <c:v>1.3958682300390842E-2</c:v>
                </c:pt>
                <c:pt idx="1">
                  <c:v>0.87220050871642163</c:v>
                </c:pt>
                <c:pt idx="2">
                  <c:v>3.4741609280972766E-2</c:v>
                </c:pt>
                <c:pt idx="3">
                  <c:v>7.9099199702214781E-2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8-70B3-4A91-98B5-E5F13F5623B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Tecn. Interactives </a:t>
            </a:r>
            <a:r>
              <a:rPr lang="en-US" sz="1100" baseline="0"/>
              <a:t>(EPSG)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graus'!$C$62:$D$62</c:f>
              <c:strCache>
                <c:ptCount val="2"/>
                <c:pt idx="0">
                  <c:v>Grado en Tecnologías Interactivas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0F-4153-9294-B2215B0D7F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C0F-4153-9294-B2215B0D7F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C0F-4153-9294-B2215B0D7F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graus'!$M$62:$R$62</c15:sqref>
                  </c15:fullRef>
                </c:ext>
              </c:extLst>
              <c:f>('Per graus'!$N$62,'Per graus'!$P$62,'Per graus'!$R$62)</c:f>
              <c:numCache>
                <c:formatCode>0.00%</c:formatCode>
                <c:ptCount val="3"/>
                <c:pt idx="0">
                  <c:v>0.80124978302378058</c:v>
                </c:pt>
                <c:pt idx="1">
                  <c:v>2.2565526818260719E-2</c:v>
                </c:pt>
                <c:pt idx="2">
                  <c:v>0.17618469015795868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7C0F-4153-9294-B2215B0D7F6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Grau en Com. Audiovisual </a:t>
            </a:r>
            <a:r>
              <a:rPr lang="en-US" sz="1100" baseline="0"/>
              <a:t>(EPSG)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 graus'!$C$63:$D$63</c:f>
              <c:strCache>
                <c:ptCount val="2"/>
                <c:pt idx="0">
                  <c:v>Grado en Comunicación Audiovisual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C2-4B3A-9131-1C737E26B4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C2-4B3A-9131-1C737E26B47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C2-4B3A-9131-1C737E26B4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 graus'!$M$7:$R$7</c15:sqref>
                  </c15:fullRef>
                </c:ext>
              </c:extLst>
              <c:f>('Per graus'!$N$7,'Per graus'!$P$7,'Per graus'!$R$7)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 graus'!$M$63:$R$63</c15:sqref>
                  </c15:fullRef>
                </c:ext>
              </c:extLst>
              <c:f>('Per graus'!$N$63,'Per graus'!$P$63,'Per graus'!$R$63)</c:f>
              <c:numCache>
                <c:formatCode>0.00%</c:formatCode>
                <c:ptCount val="3"/>
                <c:pt idx="0">
                  <c:v>0.77623770425168681</c:v>
                </c:pt>
                <c:pt idx="1">
                  <c:v>4.2679456954719128E-2</c:v>
                </c:pt>
                <c:pt idx="2">
                  <c:v>0.18108283879359399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FCC2-4B3A-9131-1C737E26B47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E.T.S. D'ARQUITECTURA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'Per centre '!$A$15:$B$15</c:f>
              <c:strCache>
                <c:ptCount val="1"/>
                <c:pt idx="0">
                  <c:v>E.T.S. DE ARQUITECTURA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B6-4E14-89FC-9BE2F5B991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B6-4E14-89FC-9BE2F5B991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B6-4E14-89FC-9BE2F5B991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B6-4E14-89FC-9BE2F5B991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FB6-4E14-89FC-9BE2F5B991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'[1]Per centre (Actual)'!$B$16:$C$18</c:f>
              <c:multiLvlStrCache>
                <c:ptCount val="3"/>
                <c:lvl/>
                <c:lvl>
                  <c:pt idx="0">
                    <c:v>CASTELLÀ</c:v>
                  </c:pt>
                  <c:pt idx="1">
                    <c:v>ANGLÈS</c:v>
                  </c:pt>
                  <c:pt idx="2">
                    <c:v>VALENCIÀ</c:v>
                  </c:pt>
                </c:lvl>
              </c:multiLvlStrCache>
            </c:multiLvlStrRef>
          </c:cat>
          <c:val>
            <c:numRef>
              <c:f>'Per centre '!$E$16:$E$18</c:f>
              <c:numCache>
                <c:formatCode>0.0%</c:formatCode>
                <c:ptCount val="3"/>
                <c:pt idx="0">
                  <c:v>0.7307574786104174</c:v>
                </c:pt>
                <c:pt idx="1">
                  <c:v>0.11806647008960976</c:v>
                </c:pt>
                <c:pt idx="2">
                  <c:v>0.15117605129997272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B6-4E14-89FC-9BE2F5B991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cap="all" baseline="0"/>
              <a:t>Escola Tècnica Superior </a:t>
            </a:r>
            <a:r>
              <a:rPr lang="en-US" sz="1200" b="1" cap="all" baseline="0"/>
              <a:t>d'Arquitectura</a:t>
            </a:r>
            <a:r>
              <a:rPr lang="en-US" sz="1200" cap="all" baseline="0"/>
              <a:t> (tit. de graus)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centres'!$B$3</c:f>
              <c:strCache>
                <c:ptCount val="1"/>
                <c:pt idx="0">
                  <c:v>ETS. Arq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centres'!$C$2:$R$2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centres'!$C$3:$R$3</c:f>
              <c:numCache>
                <c:formatCode>0.0%</c:formatCode>
                <c:ptCount val="16"/>
                <c:pt idx="0">
                  <c:v>4.7E-2</c:v>
                </c:pt>
                <c:pt idx="1">
                  <c:v>3.4000000000000002E-2</c:v>
                </c:pt>
                <c:pt idx="2">
                  <c:v>0.03</c:v>
                </c:pt>
                <c:pt idx="3">
                  <c:v>3.1E-2</c:v>
                </c:pt>
                <c:pt idx="4">
                  <c:v>0.01</c:v>
                </c:pt>
                <c:pt idx="5">
                  <c:v>5.6000000000000001E-2</c:v>
                </c:pt>
                <c:pt idx="6">
                  <c:v>9.0999999999999998E-2</c:v>
                </c:pt>
                <c:pt idx="7">
                  <c:v>0.11700000000000001</c:v>
                </c:pt>
                <c:pt idx="8">
                  <c:v>0.128</c:v>
                </c:pt>
                <c:pt idx="9">
                  <c:v>0.127</c:v>
                </c:pt>
                <c:pt idx="10">
                  <c:v>0.14599999999999999</c:v>
                </c:pt>
                <c:pt idx="11">
                  <c:v>0.1520246361010692</c:v>
                </c:pt>
                <c:pt idx="12">
                  <c:v>0.15816658004158005</c:v>
                </c:pt>
                <c:pt idx="13">
                  <c:v>0.15953937672123139</c:v>
                </c:pt>
                <c:pt idx="14">
                  <c:v>0.14886129046426846</c:v>
                </c:pt>
                <c:pt idx="15">
                  <c:v>0.15117605129997272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6-4B1C-9E94-91B48B7BB22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cap="all" baseline="0"/>
              <a:t>Escola Tècnica Superior </a:t>
            </a:r>
            <a:r>
              <a:rPr lang="en-US" sz="1200" b="1" cap="all" baseline="0"/>
              <a:t>d'ENG. de camins, canals i ports</a:t>
            </a:r>
            <a:r>
              <a:rPr lang="en-US" sz="1200" cap="all" baseline="0"/>
              <a:t> (tit. de graus)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centres'!$B$4</c:f>
              <c:strCache>
                <c:ptCount val="1"/>
                <c:pt idx="0">
                  <c:v>Camins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centres'!$C$2:$R$2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centres'!$C$4:$R$4</c:f>
              <c:numCache>
                <c:formatCode>0.0%</c:formatCode>
                <c:ptCount val="16"/>
                <c:pt idx="0">
                  <c:v>4.3999999999999997E-2</c:v>
                </c:pt>
                <c:pt idx="1">
                  <c:v>1.9E-2</c:v>
                </c:pt>
                <c:pt idx="2">
                  <c:v>1.7999999999999999E-2</c:v>
                </c:pt>
                <c:pt idx="3">
                  <c:v>3.2000000000000001E-2</c:v>
                </c:pt>
                <c:pt idx="4">
                  <c:v>3.6999999999999998E-2</c:v>
                </c:pt>
                <c:pt idx="5">
                  <c:v>4.2000000000000003E-2</c:v>
                </c:pt>
                <c:pt idx="6">
                  <c:v>4.0000000000000001E-3</c:v>
                </c:pt>
                <c:pt idx="7">
                  <c:v>1.2999999999999999E-2</c:v>
                </c:pt>
                <c:pt idx="8">
                  <c:v>0.01</c:v>
                </c:pt>
                <c:pt idx="9">
                  <c:v>5.0000000000000001E-3</c:v>
                </c:pt>
                <c:pt idx="10">
                  <c:v>4.0000000000000001E-3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1-4A98-8051-4B185E670C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cap="all" baseline="0"/>
              <a:t>Escola Tècnica Superior </a:t>
            </a:r>
            <a:r>
              <a:rPr lang="en-US" sz="1200" b="1" cap="all" baseline="0"/>
              <a:t>d'ENG. industrial </a:t>
            </a:r>
            <a:r>
              <a:rPr lang="en-US" sz="1200" cap="all" baseline="0"/>
              <a:t>(tit. de graus)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centres'!$B$5</c:f>
              <c:strCache>
                <c:ptCount val="1"/>
                <c:pt idx="0">
                  <c:v>Industrials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centres'!$C$2:$R$2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centres'!$C$5:$R$5</c:f>
              <c:numCache>
                <c:formatCode>0.0%</c:formatCode>
                <c:ptCount val="16"/>
                <c:pt idx="0">
                  <c:v>0.14899999999999999</c:v>
                </c:pt>
                <c:pt idx="1">
                  <c:v>0.126</c:v>
                </c:pt>
                <c:pt idx="2">
                  <c:v>0.09</c:v>
                </c:pt>
                <c:pt idx="3">
                  <c:v>7.0999999999999994E-2</c:v>
                </c:pt>
                <c:pt idx="4">
                  <c:v>8.4000000000000005E-2</c:v>
                </c:pt>
                <c:pt idx="5">
                  <c:v>0.13700000000000001</c:v>
                </c:pt>
                <c:pt idx="6">
                  <c:v>9.8000000000000004E-2</c:v>
                </c:pt>
                <c:pt idx="7">
                  <c:v>0.11600000000000001</c:v>
                </c:pt>
                <c:pt idx="8">
                  <c:v>0.11899999999999999</c:v>
                </c:pt>
                <c:pt idx="9">
                  <c:v>0.12</c:v>
                </c:pt>
                <c:pt idx="10">
                  <c:v>0.115</c:v>
                </c:pt>
                <c:pt idx="11">
                  <c:v>9.6000000000000002E-2</c:v>
                </c:pt>
                <c:pt idx="12">
                  <c:v>0.16118044480447338</c:v>
                </c:pt>
                <c:pt idx="13">
                  <c:v>0.12614639112519091</c:v>
                </c:pt>
                <c:pt idx="14">
                  <c:v>8.2178707585304073E-2</c:v>
                </c:pt>
                <c:pt idx="15">
                  <c:v>8.6022766848656951E-2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D-4FBC-9187-21763B28468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cap="all" baseline="0"/>
              <a:t>Escola Tècnica Superior </a:t>
            </a:r>
            <a:r>
              <a:rPr lang="en-US" sz="1200" b="1" cap="all" baseline="0"/>
              <a:t>d'ENG. AEROESPACIAL I DISSENY INDUsTRIAL </a:t>
            </a:r>
            <a:r>
              <a:rPr lang="en-US" sz="1200" cap="all" baseline="0"/>
              <a:t>(tit. de graus)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centres'!$B$6</c:f>
              <c:strCache>
                <c:ptCount val="1"/>
                <c:pt idx="0">
                  <c:v>ETS Disseny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centres'!$C$2:$R$2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centres'!$C$6:$R$6</c:f>
              <c:numCache>
                <c:formatCode>0.0%</c:formatCode>
                <c:ptCount val="16"/>
                <c:pt idx="0">
                  <c:v>6.5000000000000002E-2</c:v>
                </c:pt>
                <c:pt idx="1">
                  <c:v>4.4999999999999998E-2</c:v>
                </c:pt>
                <c:pt idx="2">
                  <c:v>2.1999999999999999E-2</c:v>
                </c:pt>
                <c:pt idx="3">
                  <c:v>2.1999999999999999E-2</c:v>
                </c:pt>
                <c:pt idx="4">
                  <c:v>2.8000000000000001E-2</c:v>
                </c:pt>
                <c:pt idx="5">
                  <c:v>2.8000000000000001E-2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4.9000000000000002E-2</c:v>
                </c:pt>
                <c:pt idx="10">
                  <c:v>4.7E-2</c:v>
                </c:pt>
                <c:pt idx="11">
                  <c:v>4.2999999999999997E-2</c:v>
                </c:pt>
                <c:pt idx="12">
                  <c:v>4.3062117366357441E-2</c:v>
                </c:pt>
                <c:pt idx="13">
                  <c:v>5.0628819481858899E-2</c:v>
                </c:pt>
                <c:pt idx="14">
                  <c:v>4.3003400824534736E-2</c:v>
                </c:pt>
                <c:pt idx="15">
                  <c:v>3.9464822753108489E-2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C-423E-B1E5-83D3B9F0F16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cap="all" baseline="0"/>
              <a:t>Escola Tècnica Superior </a:t>
            </a:r>
            <a:r>
              <a:rPr lang="en-US" sz="1200" b="1" cap="all" baseline="0"/>
              <a:t>d'ENG. GEODÈSICA, CARTOGRÀFICA I TOPOGRÀFICA </a:t>
            </a:r>
            <a:r>
              <a:rPr lang="en-US" sz="1200" cap="all" baseline="0"/>
              <a:t>(tit. de graus)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centres'!$B$7</c:f>
              <c:strCache>
                <c:ptCount val="1"/>
                <c:pt idx="0">
                  <c:v>Geodèsia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centres'!$C$2:$R$2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centres'!$C$7:$R$7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4.2000000000000003E-2</c:v>
                </c:pt>
                <c:pt idx="7">
                  <c:v>3.5000000000000003E-2</c:v>
                </c:pt>
                <c:pt idx="8">
                  <c:v>8.9999999999999993E-3</c:v>
                </c:pt>
                <c:pt idx="9">
                  <c:v>3.4000000000000002E-2</c:v>
                </c:pt>
                <c:pt idx="10">
                  <c:v>5.3999999999999999E-2</c:v>
                </c:pt>
                <c:pt idx="11">
                  <c:v>2.7E-2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F-4DD6-9D0A-18A51990EDC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cap="all" baseline="0"/>
              <a:t>Escola Tècnica Superior </a:t>
            </a:r>
            <a:r>
              <a:rPr lang="en-US" sz="1200" b="1" cap="all" baseline="0"/>
              <a:t>d'ENG. D'EDIFICACIÓ </a:t>
            </a:r>
            <a:r>
              <a:rPr lang="en-US" sz="1200" cap="all" baseline="0"/>
              <a:t>(tit. de graus)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centres'!$B$8</c:f>
              <c:strCache>
                <c:ptCount val="1"/>
                <c:pt idx="0">
                  <c:v>Gest. Edif.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centres'!$C$2:$R$2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centres'!$C$8:$R$8</c:f>
              <c:numCache>
                <c:formatCode>0.0%</c:formatCode>
                <c:ptCount val="16"/>
                <c:pt idx="0">
                  <c:v>3.3000000000000002E-2</c:v>
                </c:pt>
                <c:pt idx="1">
                  <c:v>3.2000000000000001E-2</c:v>
                </c:pt>
                <c:pt idx="2">
                  <c:v>5.6000000000000001E-2</c:v>
                </c:pt>
                <c:pt idx="3">
                  <c:v>5.0999999999999997E-2</c:v>
                </c:pt>
                <c:pt idx="4">
                  <c:v>0.03</c:v>
                </c:pt>
                <c:pt idx="5">
                  <c:v>3.9E-2</c:v>
                </c:pt>
                <c:pt idx="6">
                  <c:v>3.1E-2</c:v>
                </c:pt>
                <c:pt idx="7">
                  <c:v>2.5999999999999999E-2</c:v>
                </c:pt>
                <c:pt idx="8">
                  <c:v>1.7999999999999999E-2</c:v>
                </c:pt>
                <c:pt idx="9">
                  <c:v>0.01</c:v>
                </c:pt>
                <c:pt idx="10">
                  <c:v>3.6999999999999998E-2</c:v>
                </c:pt>
                <c:pt idx="11">
                  <c:v>3.9E-2</c:v>
                </c:pt>
                <c:pt idx="12">
                  <c:v>3.2209576980888985E-2</c:v>
                </c:pt>
                <c:pt idx="13">
                  <c:v>1.1648580712402674E-2</c:v>
                </c:pt>
                <c:pt idx="14">
                  <c:v>2.6376058258922825E-2</c:v>
                </c:pt>
                <c:pt idx="15">
                  <c:v>2.1235821204744394E-2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B-4123-96FF-D204FCEE733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cap="all" baseline="0"/>
              <a:t>Escola Politècnica superior </a:t>
            </a:r>
            <a:r>
              <a:rPr lang="en-US" sz="1200" b="1" cap="all" baseline="0"/>
              <a:t>d'alcoi</a:t>
            </a:r>
            <a:r>
              <a:rPr lang="en-US" sz="1200" cap="all" baseline="0"/>
              <a:t> (tit. de graus)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centres'!$B$9</c:f>
              <c:strCache>
                <c:ptCount val="1"/>
                <c:pt idx="0">
                  <c:v>EPS Alcoi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centres'!$C$2:$R$2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centres'!$C$9:$R$9</c:f>
              <c:numCache>
                <c:formatCode>0.0%</c:formatCode>
                <c:ptCount val="16"/>
                <c:pt idx="0">
                  <c:v>0.105</c:v>
                </c:pt>
                <c:pt idx="1">
                  <c:v>0.107</c:v>
                </c:pt>
                <c:pt idx="2">
                  <c:v>0.1</c:v>
                </c:pt>
                <c:pt idx="3">
                  <c:v>0.105</c:v>
                </c:pt>
                <c:pt idx="4">
                  <c:v>0.112</c:v>
                </c:pt>
                <c:pt idx="5">
                  <c:v>0.121</c:v>
                </c:pt>
                <c:pt idx="6">
                  <c:v>0.08</c:v>
                </c:pt>
                <c:pt idx="7">
                  <c:v>9.5000000000000001E-2</c:v>
                </c:pt>
                <c:pt idx="8">
                  <c:v>8.5999999999999993E-2</c:v>
                </c:pt>
                <c:pt idx="9">
                  <c:v>4.3999999999999997E-2</c:v>
                </c:pt>
                <c:pt idx="10">
                  <c:v>3.6999999999999998E-2</c:v>
                </c:pt>
                <c:pt idx="11">
                  <c:v>7.0000000000000007E-2</c:v>
                </c:pt>
                <c:pt idx="12">
                  <c:v>3.5997603790367962E-2</c:v>
                </c:pt>
                <c:pt idx="13">
                  <c:v>4.7146796775562154E-2</c:v>
                </c:pt>
                <c:pt idx="14">
                  <c:v>5.5590885002649706E-2</c:v>
                </c:pt>
                <c:pt idx="15">
                  <c:v>5.2429930573412192E-2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A-4F29-B143-7672A09E93A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cap="all" baseline="0"/>
              <a:t>FACULTAT </a:t>
            </a:r>
            <a:r>
              <a:rPr lang="en-US" sz="1200" b="0" cap="all" baseline="0"/>
              <a:t>dE</a:t>
            </a:r>
            <a:r>
              <a:rPr lang="en-US" sz="1200" b="1" cap="all" baseline="0"/>
              <a:t> Belles arts </a:t>
            </a:r>
            <a:r>
              <a:rPr lang="en-US" sz="1200" cap="all" baseline="0"/>
              <a:t>(tit. de graus)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centres'!$B$10</c:f>
              <c:strCache>
                <c:ptCount val="1"/>
                <c:pt idx="0">
                  <c:v>Fac. BBAA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centres'!$C$2:$R$2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centres'!$C$10:$R$10</c:f>
              <c:numCache>
                <c:formatCode>0.0%</c:formatCode>
                <c:ptCount val="16"/>
                <c:pt idx="0">
                  <c:v>0.221</c:v>
                </c:pt>
                <c:pt idx="1">
                  <c:v>0.14699999999999999</c:v>
                </c:pt>
                <c:pt idx="2">
                  <c:v>0.14599999999999999</c:v>
                </c:pt>
                <c:pt idx="3">
                  <c:v>8.3000000000000004E-2</c:v>
                </c:pt>
                <c:pt idx="4">
                  <c:v>5.8000000000000003E-2</c:v>
                </c:pt>
                <c:pt idx="5">
                  <c:v>0.08</c:v>
                </c:pt>
                <c:pt idx="6">
                  <c:v>0.08</c:v>
                </c:pt>
                <c:pt idx="7">
                  <c:v>6.8000000000000005E-2</c:v>
                </c:pt>
                <c:pt idx="8">
                  <c:v>5.2999999999999999E-2</c:v>
                </c:pt>
                <c:pt idx="9">
                  <c:v>6.2E-2</c:v>
                </c:pt>
                <c:pt idx="10">
                  <c:v>6.0999999999999999E-2</c:v>
                </c:pt>
                <c:pt idx="11">
                  <c:v>6.3E-2</c:v>
                </c:pt>
                <c:pt idx="12">
                  <c:v>5.5493519441674979E-2</c:v>
                </c:pt>
                <c:pt idx="13">
                  <c:v>5.231430934656741E-2</c:v>
                </c:pt>
                <c:pt idx="14">
                  <c:v>5.6492373598659551E-2</c:v>
                </c:pt>
                <c:pt idx="15">
                  <c:v>6.0417508417508418E-2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C-4691-81FE-B055B8C7F52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cap="all" baseline="0"/>
              <a:t>FACULTAT </a:t>
            </a:r>
            <a:r>
              <a:rPr lang="en-US" sz="1200" b="0" cap="all" baseline="0"/>
              <a:t>d'</a:t>
            </a:r>
            <a:r>
              <a:rPr lang="en-US" sz="1200" b="1" cap="all" baseline="0"/>
              <a:t>administració i direcció d'empreses </a:t>
            </a:r>
            <a:r>
              <a:rPr lang="en-US" sz="1200" cap="all" baseline="0"/>
              <a:t>(tit. de graus)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centres'!$B$11</c:f>
              <c:strCache>
                <c:ptCount val="1"/>
                <c:pt idx="0">
                  <c:v>Fac. ADE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centres'!$C$2:$R$2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centres'!$C$11:$R$11</c:f>
              <c:numCache>
                <c:formatCode>0.0%</c:formatCode>
                <c:ptCount val="16"/>
                <c:pt idx="0">
                  <c:v>6.5000000000000002E-2</c:v>
                </c:pt>
                <c:pt idx="1">
                  <c:v>0.11600000000000001</c:v>
                </c:pt>
                <c:pt idx="2">
                  <c:v>3.5999999999999997E-2</c:v>
                </c:pt>
                <c:pt idx="3">
                  <c:v>4.2999999999999997E-2</c:v>
                </c:pt>
                <c:pt idx="4">
                  <c:v>4.8000000000000001E-2</c:v>
                </c:pt>
                <c:pt idx="5">
                  <c:v>3.6999999999999998E-2</c:v>
                </c:pt>
                <c:pt idx="6">
                  <c:v>2.8000000000000001E-2</c:v>
                </c:pt>
                <c:pt idx="7">
                  <c:v>6.9000000000000006E-2</c:v>
                </c:pt>
                <c:pt idx="8">
                  <c:v>8.8999999999999996E-2</c:v>
                </c:pt>
                <c:pt idx="9">
                  <c:v>7.8E-2</c:v>
                </c:pt>
                <c:pt idx="10">
                  <c:v>9.1999999999999998E-2</c:v>
                </c:pt>
                <c:pt idx="11">
                  <c:v>8.8999999999999996E-2</c:v>
                </c:pt>
                <c:pt idx="12">
                  <c:v>7.7624364140846933E-2</c:v>
                </c:pt>
                <c:pt idx="13">
                  <c:v>7.0486614796254787E-2</c:v>
                </c:pt>
                <c:pt idx="14">
                  <c:v>7.4670078103959064E-2</c:v>
                </c:pt>
                <c:pt idx="15">
                  <c:v>7.1418817424552777E-2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C-44AF-9FBD-C0D8AB800BE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Escola Politècnica superior </a:t>
            </a:r>
            <a:r>
              <a:rPr lang="en-US" sz="12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dE GANDIA</a:t>
            </a:r>
            <a:r>
              <a:rPr lang="en-US" sz="1200" b="0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en-US" sz="1200" cap="all" baseline="0"/>
              <a:t>(tit. de graus)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centres'!$B$12</c:f>
              <c:strCache>
                <c:ptCount val="1"/>
                <c:pt idx="0">
                  <c:v>EPS Gandia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centres'!$C$2:$R$2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centres'!$C$12:$R$12</c:f>
              <c:numCache>
                <c:formatCode>0.0%</c:formatCode>
                <c:ptCount val="16"/>
                <c:pt idx="0">
                  <c:v>0.13600000000000001</c:v>
                </c:pt>
                <c:pt idx="1">
                  <c:v>0.13500000000000001</c:v>
                </c:pt>
                <c:pt idx="2">
                  <c:v>9.8000000000000004E-2</c:v>
                </c:pt>
                <c:pt idx="3">
                  <c:v>0.08</c:v>
                </c:pt>
                <c:pt idx="4">
                  <c:v>9.2999999999999999E-2</c:v>
                </c:pt>
                <c:pt idx="5">
                  <c:v>0.158</c:v>
                </c:pt>
                <c:pt idx="6">
                  <c:v>0.13400000000000001</c:v>
                </c:pt>
                <c:pt idx="7">
                  <c:v>0.16600000000000001</c:v>
                </c:pt>
                <c:pt idx="8">
                  <c:v>0.17199999999999999</c:v>
                </c:pt>
                <c:pt idx="9">
                  <c:v>0.16500000000000001</c:v>
                </c:pt>
                <c:pt idx="10">
                  <c:v>0.127</c:v>
                </c:pt>
                <c:pt idx="11">
                  <c:v>0.153</c:v>
                </c:pt>
                <c:pt idx="12">
                  <c:v>0.1053820977713128</c:v>
                </c:pt>
                <c:pt idx="13">
                  <c:v>9.8281157389945584E-2</c:v>
                </c:pt>
                <c:pt idx="14">
                  <c:v>0.10626454152079845</c:v>
                </c:pt>
                <c:pt idx="15">
                  <c:v>8.7465004344288305E-2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4-4C33-B6D2-6FF13BC5A7F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E.T.S.E. AGRONÒMICA I DEL MEDI NATURAL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'Per centre '!$A$31:$B$31</c:f>
              <c:strCache>
                <c:ptCount val="1"/>
                <c:pt idx="0">
                  <c:v>E.T.S.I. AGRONÓMICA Y DEL MEDIO NATURAL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4D-40A0-BD78-19A116CBCD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54D-40A0-BD78-19A116CBCD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54D-40A0-BD78-19A116CBCD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54D-40A0-BD78-19A116CBCD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54D-40A0-BD78-19A116CBCD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'[1]Per centre (Actual)'!$B$20:$C$22</c:f>
              <c:multiLvlStrCache>
                <c:ptCount val="3"/>
                <c:lvl/>
                <c:lvl>
                  <c:pt idx="0">
                    <c:v>CASTELLÀ</c:v>
                  </c:pt>
                  <c:pt idx="1">
                    <c:v>ANGLÈS</c:v>
                  </c:pt>
                  <c:pt idx="2">
                    <c:v>VALENCIÀ</c:v>
                  </c:pt>
                </c:lvl>
              </c:multiLvlStrCache>
            </c:multiLvlStrRef>
          </c:cat>
          <c:val>
            <c:numRef>
              <c:f>'Per centre '!$E$32:$E$34</c:f>
              <c:numCache>
                <c:formatCode>0.0%</c:formatCode>
                <c:ptCount val="3"/>
                <c:pt idx="0">
                  <c:v>0.86817625231527851</c:v>
                </c:pt>
                <c:pt idx="1">
                  <c:v>4.6877548871217867E-2</c:v>
                </c:pt>
                <c:pt idx="2" formatCode="0%">
                  <c:v>8.4946198813503682E-2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54D-40A0-BD78-19A116CBCD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Escola Tècnica Superior </a:t>
            </a:r>
            <a:r>
              <a:rPr lang="en-US" sz="12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d'ENG. INFORMÀTICA </a:t>
            </a:r>
            <a:r>
              <a:rPr lang="en-US" sz="1200" cap="all" baseline="0"/>
              <a:t>(tit. de graus)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centres'!$B$13</c:f>
              <c:strCache>
                <c:ptCount val="1"/>
                <c:pt idx="0">
                  <c:v>ETSINF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centres'!$C$2:$R$2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centres'!$C$13:$R$13</c:f>
              <c:numCache>
                <c:formatCode>0.0%</c:formatCode>
                <c:ptCount val="16"/>
                <c:pt idx="0">
                  <c:v>0.252</c:v>
                </c:pt>
                <c:pt idx="1">
                  <c:v>0.2</c:v>
                </c:pt>
                <c:pt idx="2">
                  <c:v>0.17599999999999999</c:v>
                </c:pt>
                <c:pt idx="3">
                  <c:v>0.129</c:v>
                </c:pt>
                <c:pt idx="4">
                  <c:v>0.13</c:v>
                </c:pt>
                <c:pt idx="5">
                  <c:v>0.13800000000000001</c:v>
                </c:pt>
                <c:pt idx="6">
                  <c:v>0.124</c:v>
                </c:pt>
                <c:pt idx="7">
                  <c:v>0.129</c:v>
                </c:pt>
                <c:pt idx="8">
                  <c:v>0.122</c:v>
                </c:pt>
                <c:pt idx="9">
                  <c:v>0.112</c:v>
                </c:pt>
                <c:pt idx="10">
                  <c:v>0.105</c:v>
                </c:pt>
                <c:pt idx="11">
                  <c:v>9.8000000000000004E-2</c:v>
                </c:pt>
                <c:pt idx="12">
                  <c:v>0.10321593738882959</c:v>
                </c:pt>
                <c:pt idx="13">
                  <c:v>8.7460077323919985E-2</c:v>
                </c:pt>
                <c:pt idx="14">
                  <c:v>8.5706812953934258E-2</c:v>
                </c:pt>
                <c:pt idx="15">
                  <c:v>8.1856703805670006E-2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6-4361-B891-FD1E41E37F9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Escola Tècnica Superior </a:t>
            </a:r>
            <a:r>
              <a:rPr lang="en-US" sz="12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d'ENG. AGRONÒMICA I DEL MEDI NATURAL </a:t>
            </a:r>
            <a:r>
              <a:rPr lang="en-US" sz="1200" cap="all" baseline="0"/>
              <a:t>(tit. de graus)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centres'!$B$14</c:f>
              <c:strCache>
                <c:ptCount val="1"/>
                <c:pt idx="0">
                  <c:v>Agronòmica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centres'!$C$2:$R$2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centres'!$C$14:$R$14</c:f>
              <c:numCache>
                <c:formatCode>0.0%</c:formatCode>
                <c:ptCount val="16"/>
                <c:pt idx="0">
                  <c:v>8.1000000000000003E-2</c:v>
                </c:pt>
                <c:pt idx="1">
                  <c:v>5.8000000000000003E-2</c:v>
                </c:pt>
                <c:pt idx="2">
                  <c:v>4.1000000000000002E-2</c:v>
                </c:pt>
                <c:pt idx="3">
                  <c:v>0.02</c:v>
                </c:pt>
                <c:pt idx="4">
                  <c:v>4.4999999999999998E-2</c:v>
                </c:pt>
                <c:pt idx="5">
                  <c:v>8.3000000000000004E-2</c:v>
                </c:pt>
                <c:pt idx="6">
                  <c:v>5.0999999999999997E-2</c:v>
                </c:pt>
                <c:pt idx="7">
                  <c:v>6.3E-2</c:v>
                </c:pt>
                <c:pt idx="8">
                  <c:v>0.08</c:v>
                </c:pt>
                <c:pt idx="9">
                  <c:v>5.8999999999999997E-2</c:v>
                </c:pt>
                <c:pt idx="10">
                  <c:v>5.7000000000000002E-2</c:v>
                </c:pt>
                <c:pt idx="11">
                  <c:v>7.0999999999999994E-2</c:v>
                </c:pt>
                <c:pt idx="12">
                  <c:v>6.6460725717995203E-2</c:v>
                </c:pt>
                <c:pt idx="13">
                  <c:v>7.2467163809223425E-2</c:v>
                </c:pt>
                <c:pt idx="14">
                  <c:v>7.3613218976474035E-2</c:v>
                </c:pt>
                <c:pt idx="15">
                  <c:v>8.4946198813503682E-2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5-46E4-B745-5D2C6C0BA8B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Escola Tècnica Superior </a:t>
            </a:r>
            <a:r>
              <a:rPr lang="en-US" sz="12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d'ENG. DE TELECOMUNICACIÓ </a:t>
            </a:r>
            <a:r>
              <a:rPr lang="en-US" sz="1200" cap="all" baseline="0"/>
              <a:t>(tit. de graus)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centres'!$B$15</c:f>
              <c:strCache>
                <c:ptCount val="1"/>
                <c:pt idx="0">
                  <c:v>ETS Teleco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centres'!$C$2:$R$2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centres'!$C$15:$R$15</c:f>
              <c:numCache>
                <c:formatCode>0.0%</c:formatCode>
                <c:ptCount val="16"/>
                <c:pt idx="0">
                  <c:v>0</c:v>
                </c:pt>
                <c:pt idx="1">
                  <c:v>1.3999999999999999E-2</c:v>
                </c:pt>
                <c:pt idx="2">
                  <c:v>2.2000000000000002E-2</c:v>
                </c:pt>
                <c:pt idx="3">
                  <c:v>2.1000000000000001E-2</c:v>
                </c:pt>
                <c:pt idx="4">
                  <c:v>1.6E-2</c:v>
                </c:pt>
                <c:pt idx="5">
                  <c:v>5.0000000000000001E-3</c:v>
                </c:pt>
                <c:pt idx="6">
                  <c:v>2.1000000000000001E-2</c:v>
                </c:pt>
                <c:pt idx="7">
                  <c:v>0</c:v>
                </c:pt>
                <c:pt idx="8">
                  <c:v>6.0000000000000001E-3</c:v>
                </c:pt>
                <c:pt idx="9">
                  <c:v>3.0000000000000001E-3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3.1669865642994241E-3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C-47B5-B22B-5E41346C79A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TOTAL UPV </a:t>
            </a:r>
            <a:r>
              <a:rPr lang="en-US" sz="1400" cap="all" baseline="0"/>
              <a:t>(tit. de graus)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centres'!$B$16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centres'!$C$2:$R$2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centres'!$C$16:$R$16</c:f>
              <c:numCache>
                <c:formatCode>0.0%</c:formatCode>
                <c:ptCount val="16"/>
                <c:pt idx="0">
                  <c:v>9.0800000000000006E-2</c:v>
                </c:pt>
                <c:pt idx="1">
                  <c:v>8.1300000000000011E-2</c:v>
                </c:pt>
                <c:pt idx="2">
                  <c:v>6.8000000000000005E-2</c:v>
                </c:pt>
                <c:pt idx="3">
                  <c:v>5.6399999999999999E-2</c:v>
                </c:pt>
                <c:pt idx="4">
                  <c:v>5.45E-2</c:v>
                </c:pt>
                <c:pt idx="5">
                  <c:v>7.3599999999999999E-2</c:v>
                </c:pt>
                <c:pt idx="6">
                  <c:v>7.4099999999999999E-2</c:v>
                </c:pt>
                <c:pt idx="7">
                  <c:v>8.5555713313164639E-2</c:v>
                </c:pt>
                <c:pt idx="8">
                  <c:v>8.77E-2</c:v>
                </c:pt>
                <c:pt idx="9">
                  <c:v>7.8643784130313366E-2</c:v>
                </c:pt>
                <c:pt idx="10">
                  <c:v>7.6587534299139171E-2</c:v>
                </c:pt>
                <c:pt idx="11">
                  <c:v>7.9838089274849602E-2</c:v>
                </c:pt>
                <c:pt idx="12">
                  <c:v>7.934641798725843E-2</c:v>
                </c:pt>
                <c:pt idx="13">
                  <c:v>7.5585810993555796E-2</c:v>
                </c:pt>
                <c:pt idx="14">
                  <c:v>7.0887514735437238E-2</c:v>
                </c:pt>
                <c:pt idx="15">
                  <c:v>6.9412522553792946E-2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5-43C0-BE39-489226C613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Percentatge d'oferta de docència</a:t>
            </a:r>
            <a:r>
              <a:rPr lang="ca-ES" sz="1200" baseline="0"/>
              <a:t> en valencià al curs 25-26 (únicament en tit. de graus) </a:t>
            </a:r>
            <a:endParaRPr lang="ca-E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'Històric centres'!$A$3:$A$16</c:f>
              <c:strCache>
                <c:ptCount val="14"/>
                <c:pt idx="0">
                  <c:v>ETSA</c:v>
                </c:pt>
                <c:pt idx="1">
                  <c:v>ETSCCP</c:v>
                </c:pt>
                <c:pt idx="2">
                  <c:v>ETSEInd</c:v>
                </c:pt>
                <c:pt idx="3">
                  <c:v>ETSEADI</c:v>
                </c:pt>
                <c:pt idx="4">
                  <c:v>ETSEGCT</c:v>
                </c:pt>
                <c:pt idx="5">
                  <c:v>ETSEE</c:v>
                </c:pt>
                <c:pt idx="6">
                  <c:v>EPSA</c:v>
                </c:pt>
                <c:pt idx="7">
                  <c:v>F.BBAA</c:v>
                </c:pt>
                <c:pt idx="8">
                  <c:v>F. ADE</c:v>
                </c:pt>
                <c:pt idx="9">
                  <c:v>EPSG</c:v>
                </c:pt>
                <c:pt idx="10">
                  <c:v>ETSIEInf</c:v>
                </c:pt>
                <c:pt idx="11">
                  <c:v>ETSEAMN</c:v>
                </c:pt>
                <c:pt idx="12">
                  <c:v>ETSET</c:v>
                </c:pt>
                <c:pt idx="13">
                  <c:v>TOTAL</c:v>
                </c:pt>
              </c:strCache>
            </c:strRef>
          </c:cat>
          <c:val>
            <c:numRef>
              <c:f>'Històric centres'!$R$3:$R$16</c:f>
              <c:numCache>
                <c:formatCode>0.0%</c:formatCode>
                <c:ptCount val="14"/>
                <c:pt idx="0">
                  <c:v>0.15117605129997272</c:v>
                </c:pt>
                <c:pt idx="1">
                  <c:v>0</c:v>
                </c:pt>
                <c:pt idx="2">
                  <c:v>8.6022766848656951E-2</c:v>
                </c:pt>
                <c:pt idx="3">
                  <c:v>3.9464822753108489E-2</c:v>
                </c:pt>
                <c:pt idx="4">
                  <c:v>0</c:v>
                </c:pt>
                <c:pt idx="5">
                  <c:v>2.1235821204744394E-2</c:v>
                </c:pt>
                <c:pt idx="6">
                  <c:v>5.2429930573412192E-2</c:v>
                </c:pt>
                <c:pt idx="7">
                  <c:v>6.0417508417508418E-2</c:v>
                </c:pt>
                <c:pt idx="8">
                  <c:v>7.1418817424552777E-2</c:v>
                </c:pt>
                <c:pt idx="9">
                  <c:v>8.7465004344288305E-2</c:v>
                </c:pt>
                <c:pt idx="10">
                  <c:v>8.1856703805670006E-2</c:v>
                </c:pt>
                <c:pt idx="11">
                  <c:v>8.4946198813503682E-2</c:v>
                </c:pt>
                <c:pt idx="12">
                  <c:v>0</c:v>
                </c:pt>
                <c:pt idx="13">
                  <c:v>6.9412522553792946E-2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E-43A0-AC9B-C4FC4BB55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0714975"/>
        <c:axId val="1500715455"/>
      </c:barChart>
      <c:catAx>
        <c:axId val="1500714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0715455"/>
        <c:crosses val="autoZero"/>
        <c:auto val="1"/>
        <c:lblAlgn val="ctr"/>
        <c:lblOffset val="100"/>
        <c:noMultiLvlLbl val="0"/>
      </c:catAx>
      <c:valAx>
        <c:axId val="1500715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0714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Percentatge d'oferta de crèdits en valencià per departament al</a:t>
            </a:r>
            <a:r>
              <a:rPr lang="en-US" baseline="0"/>
              <a:t> curs 2024-2025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'Històric (Depart)'!$T$1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'Històric (Depart)'!$B$2:$C$44</c:f>
              <c:strCache>
                <c:ptCount val="43"/>
                <c:pt idx="0">
                  <c:v>BIOTECNOLOGÍA</c:v>
                </c:pt>
                <c:pt idx="1">
                  <c:v>CIENCIA ANIMAL</c:v>
                </c:pt>
                <c:pt idx="2">
                  <c:v>COMPOSICIÓN ARQUITECTÓNICA</c:v>
                </c:pt>
                <c:pt idx="3">
                  <c:v>COMUNICACIÓN AUDIOVISUAL, DOCUMENTACIÓN E HISTORIA DEL ARTE</c:v>
                </c:pt>
                <c:pt idx="4">
                  <c:v>COMUNICACIONES</c:v>
                </c:pt>
                <c:pt idx="5">
                  <c:v>CONSERVACIÓN Y RESTAURACIÓN DE BIENES CULTURALES</c:v>
                </c:pt>
                <c:pt idx="6">
                  <c:v>CONSTRUCCIONES ARQUITECTÓNICAS</c:v>
                </c:pt>
                <c:pt idx="7">
                  <c:v>DEPARTAMENTOS DE OTRAS UNIVERSIDADES</c:v>
                </c:pt>
                <c:pt idx="8">
                  <c:v>DIBUJO</c:v>
                </c:pt>
                <c:pt idx="9">
                  <c:v>ECONOMÍA Y CIENCIAS SOCIALES</c:v>
                </c:pt>
                <c:pt idx="10">
                  <c:v>ECOSISTEMAS AGROFORESTALES</c:v>
                </c:pt>
                <c:pt idx="11">
                  <c:v>ESCULTURA</c:v>
                </c:pt>
                <c:pt idx="12">
                  <c:v>ESTADÍSTICA E INVESTIGACIÓN OPERATIVA APLICADAS Y CALIDAD</c:v>
                </c:pt>
                <c:pt idx="13">
                  <c:v>EXPRESIÓN GRÁFICA ARQUITECTÓNICA</c:v>
                </c:pt>
                <c:pt idx="14">
                  <c:v>FÍSICA APLICADA</c:v>
                </c:pt>
                <c:pt idx="15">
                  <c:v>INFORMÁTICA DE SISTEMAS Y COMPUTADORES</c:v>
                </c:pt>
                <c:pt idx="16">
                  <c:v>INGENIERÍA CARTOGRÁFICA, GEODESIA Y FOTOGRAMETRÍA</c:v>
                </c:pt>
                <c:pt idx="17">
                  <c:v>INGENIERÍA DE LA CONSTRUCCIÓN Y DE PROYECTOS DE INGENIERÍA CIVIL</c:v>
                </c:pt>
                <c:pt idx="18">
                  <c:v>INGENIERÍA DE SISTEMAS Y AUTOMÁTICA</c:v>
                </c:pt>
                <c:pt idx="19">
                  <c:v>INGENIERÍA DEL TERRENO</c:v>
                </c:pt>
                <c:pt idx="20">
                  <c:v>INGENIERÍA E INFRAESTRUCTURA DE LOS TRANSPORTES</c:v>
                </c:pt>
                <c:pt idx="21">
                  <c:v>INGENIERÍA ELÉCTRICA</c:v>
                </c:pt>
                <c:pt idx="22">
                  <c:v>INGENIERÍA ELECTRÓNICA</c:v>
                </c:pt>
                <c:pt idx="23">
                  <c:v>INGENIERÍA GRÁFICA</c:v>
                </c:pt>
                <c:pt idx="24">
                  <c:v>INGENIERÍA HIDRÁULICA Y MEDIO AMBIENTE</c:v>
                </c:pt>
                <c:pt idx="25">
                  <c:v>INGENIERÍA MECANICA Y DE MATERIALES</c:v>
                </c:pt>
                <c:pt idx="26">
                  <c:v>INGENIERÍA QUÍMICA Y NUCLEAR</c:v>
                </c:pt>
                <c:pt idx="27">
                  <c:v>INGENIERÍA RURAL Y AGROALIMENTARIA</c:v>
                </c:pt>
                <c:pt idx="28">
                  <c:v>INGENIERÍA TEXTIL Y PAPELERA</c:v>
                </c:pt>
                <c:pt idx="29">
                  <c:v>LINGÜÍSTICA APLICADA</c:v>
                </c:pt>
                <c:pt idx="30">
                  <c:v>MÁQUINAS Y MOTORES TÉRMICOS</c:v>
                </c:pt>
                <c:pt idx="31">
                  <c:v>MATEMÁTICA APLICADA</c:v>
                </c:pt>
                <c:pt idx="32">
                  <c:v>MECÁNICA DE LOS MEDIOS CONTINUOS Y TEORÍA DE ESTRUCTURAS</c:v>
                </c:pt>
                <c:pt idx="33">
                  <c:v>ORGANIZACIÓN DE EMPRESAS</c:v>
                </c:pt>
                <c:pt idx="34">
                  <c:v>PINTURA</c:v>
                </c:pt>
                <c:pt idx="35">
                  <c:v>PRODUCCIÓN VEGETAL</c:v>
                </c:pt>
                <c:pt idx="36">
                  <c:v>PROYECTOS ARQUITECTÓNICOS</c:v>
                </c:pt>
                <c:pt idx="37">
                  <c:v>PROYECTOS DE INGENIERÍA</c:v>
                </c:pt>
                <c:pt idx="38">
                  <c:v>QUÍMICA</c:v>
                </c:pt>
                <c:pt idx="39">
                  <c:v>SISTEMAS INFORMÁTICOS Y COMPUTACIÓN</c:v>
                </c:pt>
                <c:pt idx="40">
                  <c:v>TECNOLOGÍA DE ALIMENTOS</c:v>
                </c:pt>
                <c:pt idx="41">
                  <c:v>TERMODINÁMICA APLICADA</c:v>
                </c:pt>
                <c:pt idx="42">
                  <c:v>URBANISMO</c:v>
                </c:pt>
              </c:strCache>
            </c:strRef>
          </c:cat>
          <c:val>
            <c:numRef>
              <c:f>'Històric (Depart)'!$T$2:$T$44</c:f>
              <c:numCache>
                <c:formatCode>0.0%</c:formatCode>
                <c:ptCount val="43"/>
                <c:pt idx="0">
                  <c:v>8.1070199838957607E-2</c:v>
                </c:pt>
                <c:pt idx="1">
                  <c:v>0.10710622710622709</c:v>
                </c:pt>
                <c:pt idx="2">
                  <c:v>0.14638992000836512</c:v>
                </c:pt>
                <c:pt idx="3">
                  <c:v>7.6629916972914103E-2</c:v>
                </c:pt>
                <c:pt idx="4">
                  <c:v>2.3392863252249478E-2</c:v>
                </c:pt>
                <c:pt idx="5">
                  <c:v>0</c:v>
                </c:pt>
                <c:pt idx="6">
                  <c:v>0.10658406538175778</c:v>
                </c:pt>
                <c:pt idx="7">
                  <c:v>0</c:v>
                </c:pt>
                <c:pt idx="8">
                  <c:v>6.6434761627088654E-2</c:v>
                </c:pt>
                <c:pt idx="9">
                  <c:v>3.6089606941172067E-2</c:v>
                </c:pt>
                <c:pt idx="10">
                  <c:v>8.4751773049645387E-2</c:v>
                </c:pt>
                <c:pt idx="11">
                  <c:v>0.10209799114959728</c:v>
                </c:pt>
                <c:pt idx="12">
                  <c:v>7.8696527311847855E-2</c:v>
                </c:pt>
                <c:pt idx="13">
                  <c:v>0.12852539043877884</c:v>
                </c:pt>
                <c:pt idx="14">
                  <c:v>3.6785241218620833E-2</c:v>
                </c:pt>
                <c:pt idx="15">
                  <c:v>6.3809516184559226E-2</c:v>
                </c:pt>
                <c:pt idx="16">
                  <c:v>2.5955336262945546E-2</c:v>
                </c:pt>
                <c:pt idx="17">
                  <c:v>2.344423375280124E-2</c:v>
                </c:pt>
                <c:pt idx="18">
                  <c:v>8.6985552992594389E-2</c:v>
                </c:pt>
                <c:pt idx="19">
                  <c:v>3.7101162503091763E-2</c:v>
                </c:pt>
                <c:pt idx="20">
                  <c:v>0</c:v>
                </c:pt>
                <c:pt idx="21">
                  <c:v>6.1898852001241074E-2</c:v>
                </c:pt>
                <c:pt idx="22">
                  <c:v>3.5703496714749643E-2</c:v>
                </c:pt>
                <c:pt idx="23">
                  <c:v>4.5241710959250822E-2</c:v>
                </c:pt>
                <c:pt idx="24">
                  <c:v>1.7573315424222073E-2</c:v>
                </c:pt>
                <c:pt idx="25">
                  <c:v>4.4607997127855313E-2</c:v>
                </c:pt>
                <c:pt idx="26">
                  <c:v>9.8338454075032333E-2</c:v>
                </c:pt>
                <c:pt idx="27">
                  <c:v>5.1261513816579903E-2</c:v>
                </c:pt>
                <c:pt idx="28">
                  <c:v>0</c:v>
                </c:pt>
                <c:pt idx="29">
                  <c:v>6.5510575520862771E-2</c:v>
                </c:pt>
                <c:pt idx="30">
                  <c:v>2.2896163888330993E-2</c:v>
                </c:pt>
                <c:pt idx="31">
                  <c:v>9.5348357029083827E-2</c:v>
                </c:pt>
                <c:pt idx="32">
                  <c:v>9.7479470119283096E-2</c:v>
                </c:pt>
                <c:pt idx="33">
                  <c:v>7.7624093909933231E-2</c:v>
                </c:pt>
                <c:pt idx="34">
                  <c:v>6.8443214450445627E-2</c:v>
                </c:pt>
                <c:pt idx="35">
                  <c:v>0.12426529141860379</c:v>
                </c:pt>
                <c:pt idx="36">
                  <c:v>0.12985384252710985</c:v>
                </c:pt>
                <c:pt idx="37">
                  <c:v>0.1251348435814455</c:v>
                </c:pt>
                <c:pt idx="38">
                  <c:v>7.9312212836821092E-2</c:v>
                </c:pt>
                <c:pt idx="39">
                  <c:v>8.7563023542022306E-2</c:v>
                </c:pt>
                <c:pt idx="40">
                  <c:v>4.0410178503608056E-2</c:v>
                </c:pt>
                <c:pt idx="41">
                  <c:v>9.585829643136233E-2</c:v>
                </c:pt>
                <c:pt idx="42">
                  <c:v>9.7717806179819774E-2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78-4CF8-AB95-39684BFF7E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00732735"/>
        <c:axId val="1500713055"/>
      </c:barChart>
      <c:catAx>
        <c:axId val="1500732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0713055"/>
        <c:crosses val="autoZero"/>
        <c:auto val="1"/>
        <c:lblAlgn val="ctr"/>
        <c:lblOffset val="100"/>
        <c:noMultiLvlLbl val="0"/>
      </c:catAx>
      <c:valAx>
        <c:axId val="150071305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500732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(Depart)'!$E$2</c:f>
              <c:strCache>
                <c:ptCount val="1"/>
                <c:pt idx="0">
                  <c:v>BIOTECNOLOGIA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(Depart)'!$F$1:$U$1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(Depart)'!$F$2:$U$2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3.4788302944727522E-3</c:v>
                </c:pt>
                <c:pt idx="5">
                  <c:v>4.9257396095340758E-2</c:v>
                </c:pt>
                <c:pt idx="6">
                  <c:v>5.3408236736954499E-3</c:v>
                </c:pt>
                <c:pt idx="7">
                  <c:v>2.4787832955213848E-2</c:v>
                </c:pt>
                <c:pt idx="8">
                  <c:v>0.1012</c:v>
                </c:pt>
                <c:pt idx="9">
                  <c:v>2.6288230139562722E-2</c:v>
                </c:pt>
                <c:pt idx="10">
                  <c:v>1.7086992256780727E-2</c:v>
                </c:pt>
                <c:pt idx="11">
                  <c:v>3.0300000000000001E-2</c:v>
                </c:pt>
                <c:pt idx="12">
                  <c:v>4.6212452382439269E-2</c:v>
                </c:pt>
                <c:pt idx="13">
                  <c:v>9.8870632364333175E-2</c:v>
                </c:pt>
                <c:pt idx="14">
                  <c:v>8.1070199838957607E-2</c:v>
                </c:pt>
                <c:pt idx="15">
                  <c:v>8.6829421079190505E-2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B-483A-93F7-2D56C82C0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(Depart)'!$E$3</c:f>
              <c:strCache>
                <c:ptCount val="1"/>
                <c:pt idx="0">
                  <c:v>CIÈNCIA ANIMAL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(Depart)'!$F$1:$U$1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(Depart)'!$F$3:$U$3</c:f>
              <c:numCache>
                <c:formatCode>0.0%</c:formatCode>
                <c:ptCount val="16"/>
                <c:pt idx="0">
                  <c:v>0.63432835820895517</c:v>
                </c:pt>
                <c:pt idx="1">
                  <c:v>0.3455123113582208</c:v>
                </c:pt>
                <c:pt idx="2">
                  <c:v>0.1292700909314328</c:v>
                </c:pt>
                <c:pt idx="3">
                  <c:v>6.3469166967183563E-2</c:v>
                </c:pt>
                <c:pt idx="4">
                  <c:v>7.1914684627797654E-2</c:v>
                </c:pt>
                <c:pt idx="5">
                  <c:v>5.3235653235653241E-2</c:v>
                </c:pt>
                <c:pt idx="6">
                  <c:v>9.8753440181317778E-2</c:v>
                </c:pt>
                <c:pt idx="7">
                  <c:v>0.11352657004830917</c:v>
                </c:pt>
                <c:pt idx="8">
                  <c:v>7.1300000000000002E-2</c:v>
                </c:pt>
                <c:pt idx="9">
                  <c:v>7.7394636015325674E-2</c:v>
                </c:pt>
                <c:pt idx="10">
                  <c:v>6.5839261389435452E-2</c:v>
                </c:pt>
                <c:pt idx="11">
                  <c:v>8.4900000000000003E-2</c:v>
                </c:pt>
                <c:pt idx="12">
                  <c:v>8.42614302461899E-2</c:v>
                </c:pt>
                <c:pt idx="13">
                  <c:v>7.8363441392394623E-2</c:v>
                </c:pt>
                <c:pt idx="14">
                  <c:v>0.10710622710622709</c:v>
                </c:pt>
                <c:pt idx="15">
                  <c:v>0.10722263588979895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7-41F7-828E-CAF927ADD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(Depart)'!$E$4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(Depart)'!$F$1:$U$1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(Depart)'!$F$4:$U$4</c:f>
              <c:numCache>
                <c:formatCode>0.0%</c:formatCode>
                <c:ptCount val="16"/>
                <c:pt idx="0">
                  <c:v>8.8996763754045305E-2</c:v>
                </c:pt>
                <c:pt idx="1">
                  <c:v>0</c:v>
                </c:pt>
                <c:pt idx="2">
                  <c:v>7.434944237918216E-2</c:v>
                </c:pt>
                <c:pt idx="3">
                  <c:v>4.5977011494252873E-2</c:v>
                </c:pt>
                <c:pt idx="4">
                  <c:v>3.5408675125405728E-2</c:v>
                </c:pt>
                <c:pt idx="5">
                  <c:v>0.1379151291512915</c:v>
                </c:pt>
                <c:pt idx="6">
                  <c:v>0.10410863509749303</c:v>
                </c:pt>
                <c:pt idx="7">
                  <c:v>0.1561889886762983</c:v>
                </c:pt>
                <c:pt idx="8">
                  <c:v>0.16619999999999999</c:v>
                </c:pt>
                <c:pt idx="9">
                  <c:v>0.11613774476704929</c:v>
                </c:pt>
                <c:pt idx="10">
                  <c:v>0.12911877394636018</c:v>
                </c:pt>
                <c:pt idx="11">
                  <c:v>0.12189999999999999</c:v>
                </c:pt>
                <c:pt idx="12">
                  <c:v>0.13793956638728233</c:v>
                </c:pt>
                <c:pt idx="13">
                  <c:v>0.15181088700932552</c:v>
                </c:pt>
                <c:pt idx="14">
                  <c:v>0.14638992000836512</c:v>
                </c:pt>
                <c:pt idx="15">
                  <c:v>0.16075662786180289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9-4B7B-854A-5AD5FA841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(Depart)'!$E$5</c:f>
              <c:strCache>
                <c:ptCount val="1"/>
                <c:pt idx="0">
                  <c:v>COM. AUDIOVISUAL I HISTÒRIA DE L'ART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(Depart)'!$F$1:$U$1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(Depart)'!$F$5:$U$5</c:f>
              <c:numCache>
                <c:formatCode>0.0%</c:formatCode>
                <c:ptCount val="16"/>
                <c:pt idx="0">
                  <c:v>7.3845327604726105E-2</c:v>
                </c:pt>
                <c:pt idx="1">
                  <c:v>8.341353865896696E-2</c:v>
                </c:pt>
                <c:pt idx="2">
                  <c:v>7.4748770579431259E-2</c:v>
                </c:pt>
                <c:pt idx="3">
                  <c:v>3.5365853658536589E-2</c:v>
                </c:pt>
                <c:pt idx="4">
                  <c:v>5.3377626550128204E-2</c:v>
                </c:pt>
                <c:pt idx="5">
                  <c:v>8.7373110645482852E-2</c:v>
                </c:pt>
                <c:pt idx="6">
                  <c:v>6.5799999999999997E-2</c:v>
                </c:pt>
                <c:pt idx="7">
                  <c:v>8.6702143742629939E-2</c:v>
                </c:pt>
                <c:pt idx="8">
                  <c:v>7.3999999999999996E-2</c:v>
                </c:pt>
                <c:pt idx="9">
                  <c:v>8.3330055203702971E-2</c:v>
                </c:pt>
                <c:pt idx="10">
                  <c:v>5.1202067399305648E-2</c:v>
                </c:pt>
                <c:pt idx="11">
                  <c:v>5.7599999999999998E-2</c:v>
                </c:pt>
                <c:pt idx="12">
                  <c:v>2.167326963411792E-2</c:v>
                </c:pt>
                <c:pt idx="13">
                  <c:v>3.386644003193489E-2</c:v>
                </c:pt>
                <c:pt idx="14">
                  <c:v>7.6629916972914103E-2</c:v>
                </c:pt>
                <c:pt idx="15">
                  <c:v>4.7700423508433024E-2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7-4935-A43D-405F0267E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E.T.S.E. GEODÈSICA, CARTOGRÀFICA I TOP.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'Per centre '!$A$41:$B$41</c:f>
              <c:strCache>
                <c:ptCount val="1"/>
                <c:pt idx="0">
                  <c:v>E.T.S.I. GEODESICA, CARTOGRAFICA Y TOP.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4E-4748-88BE-6E86F6B113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4E-4748-88BE-6E86F6B113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4E-4748-88BE-6E86F6B113C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84E-4748-88BE-6E86F6B113C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84E-4748-88BE-6E86F6B113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'[1]Per centre (Actual)'!$B$20:$C$22</c:f>
              <c:multiLvlStrCache>
                <c:ptCount val="3"/>
                <c:lvl/>
                <c:lvl>
                  <c:pt idx="0">
                    <c:v>CASTELLÀ</c:v>
                  </c:pt>
                  <c:pt idx="1">
                    <c:v>ANGLÈS</c:v>
                  </c:pt>
                  <c:pt idx="2">
                    <c:v>VALENCIÀ</c:v>
                  </c:pt>
                </c:lvl>
              </c:multiLvlStrCache>
            </c:multiLvlStrRef>
          </c:cat>
          <c:val>
            <c:numRef>
              <c:f>'Per centre '!$E$42:$E$43</c:f>
              <c:numCache>
                <c:formatCode>0.0%</c:formatCode>
                <c:ptCount val="2"/>
                <c:pt idx="0">
                  <c:v>0.9821428571428571</c:v>
                </c:pt>
                <c:pt idx="1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4E-4748-88BE-6E86F6B113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(Depart)'!$E$6</c:f>
              <c:strCache>
                <c:ptCount val="1"/>
                <c:pt idx="0">
                  <c:v>COMUNICACIONS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(Depart)'!$F$1:$U$1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(Depart)'!$F$6:$U$6</c:f>
              <c:numCache>
                <c:formatCode>0.0%</c:formatCode>
                <c:ptCount val="16"/>
                <c:pt idx="0">
                  <c:v>0</c:v>
                </c:pt>
                <c:pt idx="1">
                  <c:v>2.9889161027855039E-2</c:v>
                </c:pt>
                <c:pt idx="2">
                  <c:v>8.9490733147449569E-2</c:v>
                </c:pt>
                <c:pt idx="3">
                  <c:v>9.9657574684142158E-2</c:v>
                </c:pt>
                <c:pt idx="4">
                  <c:v>7.3958082389785587E-2</c:v>
                </c:pt>
                <c:pt idx="5">
                  <c:v>8.9355064620869687E-2</c:v>
                </c:pt>
                <c:pt idx="6">
                  <c:v>9.2399999999999996E-2</c:v>
                </c:pt>
                <c:pt idx="7">
                  <c:v>6.5460246945841766E-2</c:v>
                </c:pt>
                <c:pt idx="8">
                  <c:v>4.4400000000000002E-2</c:v>
                </c:pt>
                <c:pt idx="9">
                  <c:v>3.5815870435943579E-2</c:v>
                </c:pt>
                <c:pt idx="10">
                  <c:v>2.8983169328386297E-2</c:v>
                </c:pt>
                <c:pt idx="11">
                  <c:v>3.5999999999999997E-2</c:v>
                </c:pt>
                <c:pt idx="12">
                  <c:v>2.6101082373555771E-2</c:v>
                </c:pt>
                <c:pt idx="13">
                  <c:v>2.2988807734748571E-2</c:v>
                </c:pt>
                <c:pt idx="14">
                  <c:v>2.3392863252249478E-2</c:v>
                </c:pt>
                <c:pt idx="15">
                  <c:v>2.126970324714628E-2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3-4D74-8607-CE878A935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(Depart)'!$E$8</c:f>
              <c:strCache>
                <c:ptCount val="1"/>
                <c:pt idx="0">
                  <c:v>CONSTRUCCIONS ARQUITECTÒNIQUES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(Depart)'!$F$1:$U$1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(Depart)'!$F$8:$U$8</c:f>
              <c:numCache>
                <c:formatCode>0.0%</c:formatCode>
                <c:ptCount val="16"/>
                <c:pt idx="0">
                  <c:v>0</c:v>
                </c:pt>
                <c:pt idx="1">
                  <c:v>5.9229208924949286E-3</c:v>
                </c:pt>
                <c:pt idx="2">
                  <c:v>4.6767344193576138E-3</c:v>
                </c:pt>
                <c:pt idx="3">
                  <c:v>1.5054777624610027E-2</c:v>
                </c:pt>
                <c:pt idx="4">
                  <c:v>2.0393417482599978E-2</c:v>
                </c:pt>
                <c:pt idx="5">
                  <c:v>3.9382048835943748E-2</c:v>
                </c:pt>
                <c:pt idx="6">
                  <c:v>0</c:v>
                </c:pt>
                <c:pt idx="7">
                  <c:v>6.7631408821920536E-2</c:v>
                </c:pt>
                <c:pt idx="8">
                  <c:v>8.14E-2</c:v>
                </c:pt>
                <c:pt idx="9">
                  <c:v>7.7060589519650655E-2</c:v>
                </c:pt>
                <c:pt idx="10">
                  <c:v>0.10083685220729367</c:v>
                </c:pt>
                <c:pt idx="11">
                  <c:v>0.1192</c:v>
                </c:pt>
                <c:pt idx="12">
                  <c:v>0.11275066212637155</c:v>
                </c:pt>
                <c:pt idx="13">
                  <c:v>0.10109025294303074</c:v>
                </c:pt>
                <c:pt idx="14">
                  <c:v>0.10658406538175778</c:v>
                </c:pt>
                <c:pt idx="15">
                  <c:v>9.9833448588208931E-2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B-4623-89EA-BF5BBECF6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(Depart)'!$E$10</c:f>
              <c:strCache>
                <c:ptCount val="1"/>
                <c:pt idx="0">
                  <c:v>DIBUIX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(Depart)'!$F$1:$U$1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(Depart)'!$F$10:$U$10</c:f>
              <c:numCache>
                <c:formatCode>0.0%</c:formatCode>
                <c:ptCount val="16"/>
                <c:pt idx="0">
                  <c:v>0.23255813953488372</c:v>
                </c:pt>
                <c:pt idx="1">
                  <c:v>0.15597147950089127</c:v>
                </c:pt>
                <c:pt idx="2">
                  <c:v>9.2233365053802807E-2</c:v>
                </c:pt>
                <c:pt idx="3">
                  <c:v>6.6686513843405779E-2</c:v>
                </c:pt>
                <c:pt idx="4">
                  <c:v>6.188189725313134E-2</c:v>
                </c:pt>
                <c:pt idx="5">
                  <c:v>8.2297894463218099E-2</c:v>
                </c:pt>
                <c:pt idx="6">
                  <c:v>5.0900000000000001E-2</c:v>
                </c:pt>
                <c:pt idx="7">
                  <c:v>7.9741424913773049E-2</c:v>
                </c:pt>
                <c:pt idx="8">
                  <c:v>5.3999999999999999E-2</c:v>
                </c:pt>
                <c:pt idx="9">
                  <c:v>6.8386729262016541E-2</c:v>
                </c:pt>
                <c:pt idx="10">
                  <c:v>6.6651666047075855E-2</c:v>
                </c:pt>
                <c:pt idx="11">
                  <c:v>7.1099999999999997E-2</c:v>
                </c:pt>
                <c:pt idx="12">
                  <c:v>6.6623417472674376E-2</c:v>
                </c:pt>
                <c:pt idx="13">
                  <c:v>7.1140901794012446E-2</c:v>
                </c:pt>
                <c:pt idx="14">
                  <c:v>6.6434761627088654E-2</c:v>
                </c:pt>
                <c:pt idx="15">
                  <c:v>7.153824282058574E-2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F-4983-B365-222C14616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(Depart)'!$E$11</c:f>
              <c:strCache>
                <c:ptCount val="1"/>
                <c:pt idx="0">
                  <c:v>ECONOMIA I CIÈNCIES SOCIALS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(Depart)'!$F$1:$U$1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(Depart)'!$F$11:$U$11</c:f>
              <c:numCache>
                <c:formatCode>0.0%</c:formatCode>
                <c:ptCount val="16"/>
                <c:pt idx="0">
                  <c:v>9.0775630046488878E-2</c:v>
                </c:pt>
                <c:pt idx="1">
                  <c:v>0.1455187773596498</c:v>
                </c:pt>
                <c:pt idx="2">
                  <c:v>7.7926256408056449E-2</c:v>
                </c:pt>
                <c:pt idx="3">
                  <c:v>8.9146868250539954E-2</c:v>
                </c:pt>
                <c:pt idx="4">
                  <c:v>9.4328487741375561E-2</c:v>
                </c:pt>
                <c:pt idx="5">
                  <c:v>0.12636086889221404</c:v>
                </c:pt>
                <c:pt idx="6">
                  <c:v>6.3E-2</c:v>
                </c:pt>
                <c:pt idx="7">
                  <c:v>0.10084803121391887</c:v>
                </c:pt>
                <c:pt idx="8">
                  <c:v>0.11940000000000001</c:v>
                </c:pt>
                <c:pt idx="9">
                  <c:v>8.0004513653802747E-2</c:v>
                </c:pt>
                <c:pt idx="10">
                  <c:v>7.338720558912161E-2</c:v>
                </c:pt>
                <c:pt idx="11">
                  <c:v>0.1085</c:v>
                </c:pt>
                <c:pt idx="12">
                  <c:v>6.2551912206810889E-2</c:v>
                </c:pt>
                <c:pt idx="13">
                  <c:v>2.985468762607554E-2</c:v>
                </c:pt>
                <c:pt idx="14">
                  <c:v>3.6089606941172067E-2</c:v>
                </c:pt>
                <c:pt idx="15">
                  <c:v>3.4766932783929949E-2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9-4355-B1BE-2A133EA1C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(Depart)'!$E$12</c:f>
              <c:strCache>
                <c:ptCount val="1"/>
                <c:pt idx="0">
                  <c:v>ECOSISTEMES AGROFORESTALS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(Depart)'!$F$1:$U$1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(Depart)'!$F$12:$U$12</c:f>
              <c:numCache>
                <c:formatCode>0.0%</c:formatCode>
                <c:ptCount val="16"/>
                <c:pt idx="0">
                  <c:v>0</c:v>
                </c:pt>
                <c:pt idx="1">
                  <c:v>2.864399604910399E-2</c:v>
                </c:pt>
                <c:pt idx="2">
                  <c:v>5.969914152949516E-2</c:v>
                </c:pt>
                <c:pt idx="3">
                  <c:v>2.2609389546482245E-2</c:v>
                </c:pt>
                <c:pt idx="4">
                  <c:v>9.9651220727453915E-2</c:v>
                </c:pt>
                <c:pt idx="5">
                  <c:v>0.10417497914324059</c:v>
                </c:pt>
                <c:pt idx="6">
                  <c:v>7.7899999999999997E-2</c:v>
                </c:pt>
                <c:pt idx="7">
                  <c:v>8.0350342726580343E-2</c:v>
                </c:pt>
                <c:pt idx="8">
                  <c:v>0.1042</c:v>
                </c:pt>
                <c:pt idx="9">
                  <c:v>0.10095389507154212</c:v>
                </c:pt>
                <c:pt idx="10">
                  <c:v>8.4267397790500756E-2</c:v>
                </c:pt>
                <c:pt idx="11">
                  <c:v>6.3899999999999998E-2</c:v>
                </c:pt>
                <c:pt idx="12">
                  <c:v>9.6796234436683878E-2</c:v>
                </c:pt>
                <c:pt idx="13">
                  <c:v>8.586083853702052E-2</c:v>
                </c:pt>
                <c:pt idx="14">
                  <c:v>8.4751773049645387E-2</c:v>
                </c:pt>
                <c:pt idx="15">
                  <c:v>8.7469628601180141E-2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6-4653-95CD-2C94D7CB2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(Depart)'!$E$13</c:f>
              <c:strCache>
                <c:ptCount val="1"/>
                <c:pt idx="0">
                  <c:v>ESCULTURA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(Depart)'!$F$13:$T$13</c:f>
              <c:numCache>
                <c:formatCode>0.0%</c:formatCode>
                <c:ptCount val="15"/>
                <c:pt idx="0">
                  <c:v>0.19021739130434784</c:v>
                </c:pt>
                <c:pt idx="1">
                  <c:v>0.14792899408284024</c:v>
                </c:pt>
                <c:pt idx="2">
                  <c:v>1.4093137254901961E-2</c:v>
                </c:pt>
                <c:pt idx="3">
                  <c:v>0</c:v>
                </c:pt>
                <c:pt idx="4">
                  <c:v>6.5498751157144611E-2</c:v>
                </c:pt>
                <c:pt idx="5">
                  <c:v>0.1397446113778158</c:v>
                </c:pt>
                <c:pt idx="6">
                  <c:v>0.13819999999999999</c:v>
                </c:pt>
                <c:pt idx="7">
                  <c:v>0.10240112994350282</c:v>
                </c:pt>
                <c:pt idx="8">
                  <c:v>9.5399999999999999E-2</c:v>
                </c:pt>
                <c:pt idx="9">
                  <c:v>0.11315640168946606</c:v>
                </c:pt>
                <c:pt idx="10">
                  <c:v>0.10830465453073174</c:v>
                </c:pt>
                <c:pt idx="11">
                  <c:v>8.9399999999999993E-2</c:v>
                </c:pt>
                <c:pt idx="12">
                  <c:v>0.1120121318540985</c:v>
                </c:pt>
                <c:pt idx="13">
                  <c:v>0.10364854328766687</c:v>
                </c:pt>
                <c:pt idx="14">
                  <c:v>0.10209799114959728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7-40EF-AC2E-98BED23F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(Depart)'!$E$14</c:f>
              <c:strCache>
                <c:ptCount val="1"/>
                <c:pt idx="0">
                  <c:v>ESTADÍSTICA I INVESTIGACIÓ OPERATIVA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(Depart)'!$F$1:$U$1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(Depart)'!$F$14:$U$14</c:f>
              <c:numCache>
                <c:formatCode>0.0%</c:formatCode>
                <c:ptCount val="16"/>
                <c:pt idx="0">
                  <c:v>0.20095475446663624</c:v>
                </c:pt>
                <c:pt idx="1">
                  <c:v>0.12410662545875989</c:v>
                </c:pt>
                <c:pt idx="2">
                  <c:v>5.7651344426264933E-2</c:v>
                </c:pt>
                <c:pt idx="3">
                  <c:v>7.537214999057848E-2</c:v>
                </c:pt>
                <c:pt idx="4">
                  <c:v>6.4870867698641643E-2</c:v>
                </c:pt>
                <c:pt idx="5">
                  <c:v>0.12669262982939267</c:v>
                </c:pt>
                <c:pt idx="6">
                  <c:v>0.1031</c:v>
                </c:pt>
                <c:pt idx="7">
                  <c:v>0.1282075911847847</c:v>
                </c:pt>
                <c:pt idx="8">
                  <c:v>0.1207</c:v>
                </c:pt>
                <c:pt idx="9">
                  <c:v>0.11238723420637263</c:v>
                </c:pt>
                <c:pt idx="10">
                  <c:v>0.12830150473948643</c:v>
                </c:pt>
                <c:pt idx="11">
                  <c:v>0.1336</c:v>
                </c:pt>
                <c:pt idx="12">
                  <c:v>0.10514179234845397</c:v>
                </c:pt>
                <c:pt idx="13">
                  <c:v>9.9949818790075265E-2</c:v>
                </c:pt>
                <c:pt idx="14">
                  <c:v>7.8696527311847855E-2</c:v>
                </c:pt>
                <c:pt idx="15">
                  <c:v>7.5872421849396895E-2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D-4D18-9A43-F6AD4CDDD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(Depart)'!$E$15</c:f>
              <c:strCache>
                <c:ptCount val="1"/>
                <c:pt idx="0">
                  <c:v>EXPRESSIÓ GRÀFICA ARQUITECTÒNICA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(Depart)'!$F$1:$U$1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(Depart)'!$F$15:$U$15</c:f>
              <c:numCache>
                <c:formatCode>0.0%</c:formatCode>
                <c:ptCount val="16"/>
                <c:pt idx="0">
                  <c:v>4.0316511492893541E-3</c:v>
                </c:pt>
                <c:pt idx="1">
                  <c:v>3.1581913766799148E-2</c:v>
                </c:pt>
                <c:pt idx="2">
                  <c:v>3.5435647052901802E-2</c:v>
                </c:pt>
                <c:pt idx="3">
                  <c:v>3.3884382380121161E-2</c:v>
                </c:pt>
                <c:pt idx="4">
                  <c:v>0</c:v>
                </c:pt>
                <c:pt idx="5">
                  <c:v>9.5427881781694687E-2</c:v>
                </c:pt>
                <c:pt idx="6">
                  <c:v>0.1124</c:v>
                </c:pt>
                <c:pt idx="7">
                  <c:v>8.9726656712989558E-2</c:v>
                </c:pt>
                <c:pt idx="8">
                  <c:v>0.1016</c:v>
                </c:pt>
                <c:pt idx="9">
                  <c:v>9.8321884591366274E-2</c:v>
                </c:pt>
                <c:pt idx="10">
                  <c:v>0.10205967987922296</c:v>
                </c:pt>
                <c:pt idx="11">
                  <c:v>9.5699999999999993E-2</c:v>
                </c:pt>
                <c:pt idx="12">
                  <c:v>0.11875871327515879</c:v>
                </c:pt>
                <c:pt idx="13">
                  <c:v>0.12761888532288149</c:v>
                </c:pt>
                <c:pt idx="14">
                  <c:v>0.12852539043877884</c:v>
                </c:pt>
                <c:pt idx="15">
                  <c:v>0.12291160994277414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1-40C4-A97A-BA9661041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(Depart)'!$E$16</c:f>
              <c:strCache>
                <c:ptCount val="1"/>
                <c:pt idx="0">
                  <c:v>FÍSICA APLICADA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(Depart)'!$F$16:$T$16</c:f>
              <c:numCache>
                <c:formatCode>0.0%</c:formatCode>
                <c:ptCount val="15"/>
                <c:pt idx="0">
                  <c:v>8.8184947015668869E-2</c:v>
                </c:pt>
                <c:pt idx="1">
                  <c:v>6.5214873161125911E-2</c:v>
                </c:pt>
                <c:pt idx="2">
                  <c:v>5.1430092803894725E-2</c:v>
                </c:pt>
                <c:pt idx="3">
                  <c:v>1.3742071881606763E-2</c:v>
                </c:pt>
                <c:pt idx="4">
                  <c:v>5.3015019054023768E-2</c:v>
                </c:pt>
                <c:pt idx="5">
                  <c:v>9.474564201009382E-2</c:v>
                </c:pt>
                <c:pt idx="6">
                  <c:v>6.1400000000000003E-2</c:v>
                </c:pt>
                <c:pt idx="7">
                  <c:v>6.7702026403366894E-2</c:v>
                </c:pt>
                <c:pt idx="8">
                  <c:v>7.4200000000000002E-2</c:v>
                </c:pt>
                <c:pt idx="9">
                  <c:v>6.5952948509530748E-2</c:v>
                </c:pt>
                <c:pt idx="10">
                  <c:v>6.4008296427265993E-2</c:v>
                </c:pt>
                <c:pt idx="11">
                  <c:v>3.5900000000000001E-2</c:v>
                </c:pt>
                <c:pt idx="12">
                  <c:v>0.10642714269539946</c:v>
                </c:pt>
                <c:pt idx="13">
                  <c:v>5.3018400065528361E-2</c:v>
                </c:pt>
                <c:pt idx="14">
                  <c:v>3.6785241218620833E-2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7-4A5C-8681-A9D14F753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(Depart)'!$E$17</c:f>
              <c:strCache>
                <c:ptCount val="1"/>
                <c:pt idx="0">
                  <c:v>INFORMÀTICA DE SISTEMES I COMPUTADORS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(Depart)'!$F$17:$T$17</c:f>
              <c:numCache>
                <c:formatCode>0.0%</c:formatCode>
                <c:ptCount val="15"/>
                <c:pt idx="0">
                  <c:v>0.21243701328447093</c:v>
                </c:pt>
                <c:pt idx="1">
                  <c:v>0.16428306474879445</c:v>
                </c:pt>
                <c:pt idx="2">
                  <c:v>0.14382917519499916</c:v>
                </c:pt>
                <c:pt idx="3">
                  <c:v>0.10516469494128079</c:v>
                </c:pt>
                <c:pt idx="4">
                  <c:v>0.10750975551485228</c:v>
                </c:pt>
                <c:pt idx="5">
                  <c:v>0.12258048708776401</c:v>
                </c:pt>
                <c:pt idx="6">
                  <c:v>0.1134</c:v>
                </c:pt>
                <c:pt idx="7">
                  <c:v>0.11095186072384312</c:v>
                </c:pt>
                <c:pt idx="8">
                  <c:v>0.1041</c:v>
                </c:pt>
                <c:pt idx="9">
                  <c:v>9.6187358812410681E-2</c:v>
                </c:pt>
                <c:pt idx="10">
                  <c:v>9.4604568939594125E-2</c:v>
                </c:pt>
                <c:pt idx="11">
                  <c:v>7.5999999999999998E-2</c:v>
                </c:pt>
                <c:pt idx="12">
                  <c:v>7.5356111603577344E-2</c:v>
                </c:pt>
                <c:pt idx="13">
                  <c:v>7.1224242021055442E-2</c:v>
                </c:pt>
                <c:pt idx="14">
                  <c:v>6.3809516184559226E-2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4-405B-A595-ECDC86488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E.T.S. D'ENGINYERIA D'EDIFICACIÓ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'Per centre '!$A$19:$B$19</c:f>
              <c:strCache>
                <c:ptCount val="1"/>
                <c:pt idx="0">
                  <c:v>E.T.S. DE INGENIERÍA DE EDIFICACIÓN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298-4ABE-9EB0-E35E276CD8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298-4ABE-9EB0-E35E276CD8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298-4ABE-9EB0-E35E276CD8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298-4ABE-9EB0-E35E276CD8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298-4ABE-9EB0-E35E276CD8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'[1]Per centre (Actual)'!$B$20:$C$22</c:f>
              <c:multiLvlStrCache>
                <c:ptCount val="3"/>
                <c:lvl/>
                <c:lvl>
                  <c:pt idx="0">
                    <c:v>CASTELLÀ</c:v>
                  </c:pt>
                  <c:pt idx="1">
                    <c:v>ANGLÈS</c:v>
                  </c:pt>
                  <c:pt idx="2">
                    <c:v>VALENCIÀ</c:v>
                  </c:pt>
                </c:lvl>
              </c:multiLvlStrCache>
            </c:multiLvlStrRef>
          </c:cat>
          <c:val>
            <c:numRef>
              <c:f>'Per centre '!$E$20:$E$22</c:f>
              <c:numCache>
                <c:formatCode>0.0%</c:formatCode>
                <c:ptCount val="3"/>
                <c:pt idx="0">
                  <c:v>0.91505671518102238</c:v>
                </c:pt>
                <c:pt idx="1">
                  <c:v>6.3707463614233184E-2</c:v>
                </c:pt>
                <c:pt idx="2">
                  <c:v>2.1235821204744394E-2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98-4ABE-9EB0-E35E276CD8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(Depart)'!$E$18</c:f>
              <c:strCache>
                <c:ptCount val="1"/>
                <c:pt idx="0">
                  <c:v>ENG. CARTOGRÀFICA, GEODÈSIA I FOTOGR.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(Depart)'!$F$18:$T$18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1.5283084404307054E-2</c:v>
                </c:pt>
                <c:pt idx="6">
                  <c:v>5.5199999999999999E-2</c:v>
                </c:pt>
                <c:pt idx="7">
                  <c:v>5.1625551380493385E-2</c:v>
                </c:pt>
                <c:pt idx="8">
                  <c:v>4.07E-2</c:v>
                </c:pt>
                <c:pt idx="9">
                  <c:v>3.5305048002477551E-2</c:v>
                </c:pt>
                <c:pt idx="10">
                  <c:v>7.0140887744281163E-2</c:v>
                </c:pt>
                <c:pt idx="11">
                  <c:v>5.6099999999999997E-2</c:v>
                </c:pt>
                <c:pt idx="12">
                  <c:v>2.4421007433647317E-2</c:v>
                </c:pt>
                <c:pt idx="13">
                  <c:v>2.3079193838391968E-2</c:v>
                </c:pt>
                <c:pt idx="14">
                  <c:v>2.5955336262945546E-2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1-4A61-BC09-DD2DBC414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(Depart)'!$E$19</c:f>
              <c:strCache>
                <c:ptCount val="1"/>
                <c:pt idx="0">
                  <c:v>ENG. DE LA CONSTRUCCIÓ I D'ENGINYERIA CIVIL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(Depart)'!$F$19:$T$19</c:f>
              <c:numCache>
                <c:formatCode>0.0%</c:formatCode>
                <c:ptCount val="15"/>
                <c:pt idx="0">
                  <c:v>2.4575602052901702E-2</c:v>
                </c:pt>
                <c:pt idx="1">
                  <c:v>0</c:v>
                </c:pt>
                <c:pt idx="2">
                  <c:v>1.6750902527075812E-2</c:v>
                </c:pt>
                <c:pt idx="3">
                  <c:v>1.8378130025269928E-2</c:v>
                </c:pt>
                <c:pt idx="4">
                  <c:v>1.6929054001341842E-2</c:v>
                </c:pt>
                <c:pt idx="5">
                  <c:v>1.7418900700335256E-2</c:v>
                </c:pt>
                <c:pt idx="6">
                  <c:v>1.4500000000000001E-2</c:v>
                </c:pt>
                <c:pt idx="7">
                  <c:v>1.6951265112800699E-2</c:v>
                </c:pt>
                <c:pt idx="8">
                  <c:v>1.89E-2</c:v>
                </c:pt>
                <c:pt idx="9">
                  <c:v>1.9190066318611542E-2</c:v>
                </c:pt>
                <c:pt idx="10">
                  <c:v>1.3225569434239529E-2</c:v>
                </c:pt>
                <c:pt idx="11">
                  <c:v>2.58E-2</c:v>
                </c:pt>
                <c:pt idx="12">
                  <c:v>1.9864417468075039E-2</c:v>
                </c:pt>
                <c:pt idx="13">
                  <c:v>2.0608439646712464E-2</c:v>
                </c:pt>
                <c:pt idx="14">
                  <c:v>2.344423375280124E-2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E-4768-8682-E1DF8BDCF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(Depart)'!$E$20</c:f>
              <c:strCache>
                <c:ptCount val="1"/>
                <c:pt idx="0">
                  <c:v>ENG. DE SISTEMES I AUTOMÀTICA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(Depart)'!$F$20:$T$20</c:f>
              <c:numCache>
                <c:formatCode>0.0%</c:formatCode>
                <c:ptCount val="15"/>
                <c:pt idx="0">
                  <c:v>0</c:v>
                </c:pt>
                <c:pt idx="1">
                  <c:v>0.12048042036782185</c:v>
                </c:pt>
                <c:pt idx="2">
                  <c:v>8.5559205827738891E-2</c:v>
                </c:pt>
                <c:pt idx="3">
                  <c:v>7.3612083412885304E-2</c:v>
                </c:pt>
                <c:pt idx="4">
                  <c:v>6.4158702356927999E-2</c:v>
                </c:pt>
                <c:pt idx="5">
                  <c:v>8.3547912959872683E-2</c:v>
                </c:pt>
                <c:pt idx="6">
                  <c:v>0.1206</c:v>
                </c:pt>
                <c:pt idx="7">
                  <c:v>0.12241272287506154</c:v>
                </c:pt>
                <c:pt idx="8">
                  <c:v>0.12709999999999999</c:v>
                </c:pt>
                <c:pt idx="9">
                  <c:v>0.1202233781440699</c:v>
                </c:pt>
                <c:pt idx="10">
                  <c:v>8.7007882959631064E-2</c:v>
                </c:pt>
                <c:pt idx="11">
                  <c:v>6.4699999999999994E-2</c:v>
                </c:pt>
                <c:pt idx="12">
                  <c:v>0.11709591474245117</c:v>
                </c:pt>
                <c:pt idx="13">
                  <c:v>0.10622871351260997</c:v>
                </c:pt>
                <c:pt idx="14">
                  <c:v>8.6985552992594389E-2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B-45C5-8688-CF748FB04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(Depart)'!$E$21</c:f>
              <c:strCache>
                <c:ptCount val="1"/>
                <c:pt idx="0">
                  <c:v>ENG. DEL TERRENY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(Depart)'!$F$21:$T$21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8.0256821829855548E-3</c:v>
                </c:pt>
                <c:pt idx="6">
                  <c:v>0.1041</c:v>
                </c:pt>
                <c:pt idx="7">
                  <c:v>1.3347570742124932E-2</c:v>
                </c:pt>
                <c:pt idx="8">
                  <c:v>4.5199999999999997E-2</c:v>
                </c:pt>
                <c:pt idx="9">
                  <c:v>3.7417511395333017E-2</c:v>
                </c:pt>
                <c:pt idx="10">
                  <c:v>0</c:v>
                </c:pt>
                <c:pt idx="11">
                  <c:v>0</c:v>
                </c:pt>
                <c:pt idx="12">
                  <c:v>3.6903395112350336E-2</c:v>
                </c:pt>
                <c:pt idx="13">
                  <c:v>3.2693984306887539E-2</c:v>
                </c:pt>
                <c:pt idx="14">
                  <c:v>3.7101162503091763E-2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2-456D-845E-632357142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(Depart)'!$E$22</c:f>
              <c:strCache>
                <c:ptCount val="1"/>
                <c:pt idx="0">
                  <c:v>ENG. ELÈCTRICA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(Depart)'!$F$22:$T$22</c:f>
              <c:numCache>
                <c:formatCode>0.0%</c:formatCode>
                <c:ptCount val="15"/>
                <c:pt idx="0">
                  <c:v>5.2805280528052799E-2</c:v>
                </c:pt>
                <c:pt idx="1">
                  <c:v>5.7227014517147061E-2</c:v>
                </c:pt>
                <c:pt idx="2">
                  <c:v>2.7438721841818E-2</c:v>
                </c:pt>
                <c:pt idx="3">
                  <c:v>1.9962756052141529E-2</c:v>
                </c:pt>
                <c:pt idx="4">
                  <c:v>1.5895854744775607E-2</c:v>
                </c:pt>
                <c:pt idx="5">
                  <c:v>4.0522527326046394E-2</c:v>
                </c:pt>
                <c:pt idx="6">
                  <c:v>7.5899999999999995E-2</c:v>
                </c:pt>
                <c:pt idx="7">
                  <c:v>6.4126887758973974E-2</c:v>
                </c:pt>
                <c:pt idx="8">
                  <c:v>6.1600000000000002E-2</c:v>
                </c:pt>
                <c:pt idx="9">
                  <c:v>4.9457940967001658E-2</c:v>
                </c:pt>
                <c:pt idx="10">
                  <c:v>5.1592004424429162E-2</c:v>
                </c:pt>
                <c:pt idx="11">
                  <c:v>7.2999999999999995E-2</c:v>
                </c:pt>
                <c:pt idx="12">
                  <c:v>7.990275526742302E-2</c:v>
                </c:pt>
                <c:pt idx="13">
                  <c:v>8.2928802588996764E-2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0-45A1-BAEF-3EC5F70C2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(Depart)'!$E$23</c:f>
              <c:strCache>
                <c:ptCount val="1"/>
                <c:pt idx="0">
                  <c:v>ENG. ELECTRÒNICA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(Depart)'!$F$23:$T$23</c:f>
              <c:numCache>
                <c:formatCode>0.0%</c:formatCode>
                <c:ptCount val="15"/>
                <c:pt idx="0">
                  <c:v>0.11350884764782046</c:v>
                </c:pt>
                <c:pt idx="1">
                  <c:v>8.1919016437257783E-2</c:v>
                </c:pt>
                <c:pt idx="2">
                  <c:v>3.6050798852929125E-2</c:v>
                </c:pt>
                <c:pt idx="3">
                  <c:v>2.0516759010368094E-2</c:v>
                </c:pt>
                <c:pt idx="4">
                  <c:v>1.3007901996539955E-2</c:v>
                </c:pt>
                <c:pt idx="5">
                  <c:v>1.8312822971605136E-2</c:v>
                </c:pt>
                <c:pt idx="6">
                  <c:v>3.15E-2</c:v>
                </c:pt>
                <c:pt idx="7">
                  <c:v>4.9859648424279833E-2</c:v>
                </c:pt>
                <c:pt idx="8">
                  <c:v>4.5400000000000003E-2</c:v>
                </c:pt>
                <c:pt idx="9">
                  <c:v>4.7996439798507748E-2</c:v>
                </c:pt>
                <c:pt idx="10">
                  <c:v>3.2569742439333159E-2</c:v>
                </c:pt>
                <c:pt idx="11">
                  <c:v>4.3499999999999997E-2</c:v>
                </c:pt>
                <c:pt idx="12">
                  <c:v>4.4006997479402579E-2</c:v>
                </c:pt>
                <c:pt idx="13">
                  <c:v>3.7800368829291352E-2</c:v>
                </c:pt>
                <c:pt idx="14">
                  <c:v>6.1898852001241074E-2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5-4FD6-B751-926B19807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(Depart)'!$E$24</c:f>
              <c:strCache>
                <c:ptCount val="1"/>
                <c:pt idx="0">
                  <c:v>ENG. GRÀFICA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(Depart)'!$F$24:$T$24</c:f>
              <c:numCache>
                <c:formatCode>0.0%</c:formatCode>
                <c:ptCount val="15"/>
                <c:pt idx="0">
                  <c:v>7.6663054553688395E-2</c:v>
                </c:pt>
                <c:pt idx="1">
                  <c:v>6.5779525177680334E-2</c:v>
                </c:pt>
                <c:pt idx="2">
                  <c:v>5.4071493095883341E-2</c:v>
                </c:pt>
                <c:pt idx="3">
                  <c:v>6.4177170455884086E-2</c:v>
                </c:pt>
                <c:pt idx="4">
                  <c:v>7.441860465116279E-2</c:v>
                </c:pt>
                <c:pt idx="5">
                  <c:v>0.12318029115341544</c:v>
                </c:pt>
                <c:pt idx="6">
                  <c:v>6.13E-2</c:v>
                </c:pt>
                <c:pt idx="7">
                  <c:v>0.11397675719346219</c:v>
                </c:pt>
                <c:pt idx="8">
                  <c:v>0.1176</c:v>
                </c:pt>
                <c:pt idx="9">
                  <c:v>8.3343684014408143E-2</c:v>
                </c:pt>
                <c:pt idx="10">
                  <c:v>5.8259460255875056E-2</c:v>
                </c:pt>
                <c:pt idx="11">
                  <c:v>7.3599999999999999E-2</c:v>
                </c:pt>
                <c:pt idx="12">
                  <c:v>5.8690206370034595E-2</c:v>
                </c:pt>
                <c:pt idx="13">
                  <c:v>4.6507213363705391E-2</c:v>
                </c:pt>
                <c:pt idx="14">
                  <c:v>3.5703496714749643E-2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F-471F-ADDD-7EEF9EE74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(Depart)'!$E$25</c:f>
              <c:strCache>
                <c:ptCount val="1"/>
                <c:pt idx="0">
                  <c:v>ENG. HIDRÀULICA I M.A.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(Depart)'!$F$25:$T$25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1.2959951209595446E-2</c:v>
                </c:pt>
                <c:pt idx="3">
                  <c:v>1.0447980057188945E-2</c:v>
                </c:pt>
                <c:pt idx="4">
                  <c:v>2.7014901612693144E-2</c:v>
                </c:pt>
                <c:pt idx="5">
                  <c:v>5.9842883548983358E-2</c:v>
                </c:pt>
                <c:pt idx="6">
                  <c:v>7.7100000000000002E-2</c:v>
                </c:pt>
                <c:pt idx="7">
                  <c:v>6.7239556825744826E-2</c:v>
                </c:pt>
                <c:pt idx="8">
                  <c:v>6.8199999999999997E-2</c:v>
                </c:pt>
                <c:pt idx="9">
                  <c:v>6.7614144078975369E-2</c:v>
                </c:pt>
                <c:pt idx="10">
                  <c:v>5.8061400193188013E-2</c:v>
                </c:pt>
                <c:pt idx="11">
                  <c:v>3.4200000000000001E-2</c:v>
                </c:pt>
                <c:pt idx="12">
                  <c:v>3.9468039468039465E-2</c:v>
                </c:pt>
                <c:pt idx="13">
                  <c:v>3.3575705731394352E-2</c:v>
                </c:pt>
                <c:pt idx="14">
                  <c:v>4.5241710959250822E-2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D-4EB5-96F3-1E09CAAF3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(Depart)'!$E$26</c:f>
              <c:strCache>
                <c:ptCount val="1"/>
                <c:pt idx="0">
                  <c:v>ENG. I INFRAESTRUCTURA DELS TRANSPORTS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(Depart)'!$F$26:$T$26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1.7573315424222073E-2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3-4E8E-8352-C922FE070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(Depart)'!$E$27</c:f>
              <c:strCache>
                <c:ptCount val="1"/>
                <c:pt idx="0">
                  <c:v>ENG. MECÀNICA I DE MATERIALS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(Depart)'!$F$1:$T$1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'Històric (Depart)'!$F$27:$T$27</c:f>
              <c:numCache>
                <c:formatCode>0.0%</c:formatCode>
                <c:ptCount val="15"/>
                <c:pt idx="0">
                  <c:v>9.16254352208173E-2</c:v>
                </c:pt>
                <c:pt idx="1">
                  <c:v>7.521613832853026E-2</c:v>
                </c:pt>
                <c:pt idx="2">
                  <c:v>4.5393499865699703E-2</c:v>
                </c:pt>
                <c:pt idx="3">
                  <c:v>2.759959486833221E-2</c:v>
                </c:pt>
                <c:pt idx="4">
                  <c:v>4.5951336258476271E-2</c:v>
                </c:pt>
                <c:pt idx="5">
                  <c:v>5.6417979610750693E-2</c:v>
                </c:pt>
                <c:pt idx="6">
                  <c:v>6.5000000000000002E-2</c:v>
                </c:pt>
                <c:pt idx="7">
                  <c:v>9.0997918348273074E-2</c:v>
                </c:pt>
                <c:pt idx="8">
                  <c:v>8.2900000000000001E-2</c:v>
                </c:pt>
                <c:pt idx="9">
                  <c:v>7.3118093922651936E-2</c:v>
                </c:pt>
                <c:pt idx="10">
                  <c:v>4.9751243781094523E-2</c:v>
                </c:pt>
                <c:pt idx="11">
                  <c:v>3.6400000000000002E-2</c:v>
                </c:pt>
                <c:pt idx="12">
                  <c:v>3.7273412223551829E-2</c:v>
                </c:pt>
                <c:pt idx="13">
                  <c:v>4.1342500452324953E-2</c:v>
                </c:pt>
                <c:pt idx="14">
                  <c:v>4.4607997127855313E-2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3-4818-B1D7-FAD72F823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28.xml"/><Relationship Id="rId18" Type="http://schemas.openxmlformats.org/officeDocument/2006/relationships/chart" Target="../charts/chart33.xml"/><Relationship Id="rId26" Type="http://schemas.openxmlformats.org/officeDocument/2006/relationships/chart" Target="../charts/chart41.xml"/><Relationship Id="rId39" Type="http://schemas.openxmlformats.org/officeDocument/2006/relationships/chart" Target="../charts/chart54.xml"/><Relationship Id="rId21" Type="http://schemas.openxmlformats.org/officeDocument/2006/relationships/chart" Target="../charts/chart36.xml"/><Relationship Id="rId34" Type="http://schemas.openxmlformats.org/officeDocument/2006/relationships/chart" Target="../charts/chart49.xml"/><Relationship Id="rId42" Type="http://schemas.openxmlformats.org/officeDocument/2006/relationships/chart" Target="../charts/chart57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6" Type="http://schemas.openxmlformats.org/officeDocument/2006/relationships/chart" Target="../charts/chart31.xml"/><Relationship Id="rId20" Type="http://schemas.openxmlformats.org/officeDocument/2006/relationships/chart" Target="../charts/chart35.xml"/><Relationship Id="rId29" Type="http://schemas.openxmlformats.org/officeDocument/2006/relationships/chart" Target="../charts/chart44.xml"/><Relationship Id="rId41" Type="http://schemas.openxmlformats.org/officeDocument/2006/relationships/chart" Target="../charts/chart56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24" Type="http://schemas.openxmlformats.org/officeDocument/2006/relationships/chart" Target="../charts/chart39.xml"/><Relationship Id="rId32" Type="http://schemas.openxmlformats.org/officeDocument/2006/relationships/chart" Target="../charts/chart47.xml"/><Relationship Id="rId37" Type="http://schemas.openxmlformats.org/officeDocument/2006/relationships/chart" Target="../charts/chart52.xml"/><Relationship Id="rId40" Type="http://schemas.openxmlformats.org/officeDocument/2006/relationships/chart" Target="../charts/chart55.xml"/><Relationship Id="rId5" Type="http://schemas.openxmlformats.org/officeDocument/2006/relationships/chart" Target="../charts/chart20.xml"/><Relationship Id="rId15" Type="http://schemas.openxmlformats.org/officeDocument/2006/relationships/chart" Target="../charts/chart30.xml"/><Relationship Id="rId23" Type="http://schemas.openxmlformats.org/officeDocument/2006/relationships/chart" Target="../charts/chart38.xml"/><Relationship Id="rId28" Type="http://schemas.openxmlformats.org/officeDocument/2006/relationships/chart" Target="../charts/chart43.xml"/><Relationship Id="rId36" Type="http://schemas.openxmlformats.org/officeDocument/2006/relationships/chart" Target="../charts/chart51.xml"/><Relationship Id="rId10" Type="http://schemas.openxmlformats.org/officeDocument/2006/relationships/chart" Target="../charts/chart25.xml"/><Relationship Id="rId19" Type="http://schemas.openxmlformats.org/officeDocument/2006/relationships/chart" Target="../charts/chart34.xml"/><Relationship Id="rId31" Type="http://schemas.openxmlformats.org/officeDocument/2006/relationships/chart" Target="../charts/chart46.xml"/><Relationship Id="rId44" Type="http://schemas.openxmlformats.org/officeDocument/2006/relationships/chart" Target="../charts/chart59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chart" Target="../charts/chart29.xml"/><Relationship Id="rId22" Type="http://schemas.openxmlformats.org/officeDocument/2006/relationships/chart" Target="../charts/chart37.xml"/><Relationship Id="rId27" Type="http://schemas.openxmlformats.org/officeDocument/2006/relationships/chart" Target="../charts/chart42.xml"/><Relationship Id="rId30" Type="http://schemas.openxmlformats.org/officeDocument/2006/relationships/chart" Target="../charts/chart45.xml"/><Relationship Id="rId35" Type="http://schemas.openxmlformats.org/officeDocument/2006/relationships/chart" Target="../charts/chart50.xml"/><Relationship Id="rId43" Type="http://schemas.openxmlformats.org/officeDocument/2006/relationships/chart" Target="../charts/chart58.xml"/><Relationship Id="rId8" Type="http://schemas.openxmlformats.org/officeDocument/2006/relationships/chart" Target="../charts/chart23.xml"/><Relationship Id="rId3" Type="http://schemas.openxmlformats.org/officeDocument/2006/relationships/chart" Target="../charts/chart18.xml"/><Relationship Id="rId12" Type="http://schemas.openxmlformats.org/officeDocument/2006/relationships/chart" Target="../charts/chart27.xml"/><Relationship Id="rId17" Type="http://schemas.openxmlformats.org/officeDocument/2006/relationships/chart" Target="../charts/chart32.xml"/><Relationship Id="rId25" Type="http://schemas.openxmlformats.org/officeDocument/2006/relationships/chart" Target="../charts/chart40.xml"/><Relationship Id="rId33" Type="http://schemas.openxmlformats.org/officeDocument/2006/relationships/chart" Target="../charts/chart48.xml"/><Relationship Id="rId38" Type="http://schemas.openxmlformats.org/officeDocument/2006/relationships/chart" Target="../charts/chart5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13" Type="http://schemas.openxmlformats.org/officeDocument/2006/relationships/chart" Target="../charts/chart72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12" Type="http://schemas.openxmlformats.org/officeDocument/2006/relationships/chart" Target="../charts/chart71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11" Type="http://schemas.openxmlformats.org/officeDocument/2006/relationships/chart" Target="../charts/chart70.xml"/><Relationship Id="rId5" Type="http://schemas.openxmlformats.org/officeDocument/2006/relationships/chart" Target="../charts/chart64.xml"/><Relationship Id="rId15" Type="http://schemas.openxmlformats.org/officeDocument/2006/relationships/chart" Target="../charts/chart74.xml"/><Relationship Id="rId10" Type="http://schemas.openxmlformats.org/officeDocument/2006/relationships/chart" Target="../charts/chart69.xml"/><Relationship Id="rId4" Type="http://schemas.openxmlformats.org/officeDocument/2006/relationships/chart" Target="../charts/chart63.xml"/><Relationship Id="rId9" Type="http://schemas.openxmlformats.org/officeDocument/2006/relationships/chart" Target="../charts/chart68.xml"/><Relationship Id="rId14" Type="http://schemas.openxmlformats.org/officeDocument/2006/relationships/chart" Target="../charts/chart73.xml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87.xml"/><Relationship Id="rId18" Type="http://schemas.openxmlformats.org/officeDocument/2006/relationships/chart" Target="../charts/chart92.xml"/><Relationship Id="rId26" Type="http://schemas.openxmlformats.org/officeDocument/2006/relationships/chart" Target="../charts/chart100.xml"/><Relationship Id="rId39" Type="http://schemas.openxmlformats.org/officeDocument/2006/relationships/chart" Target="../charts/chart113.xml"/><Relationship Id="rId21" Type="http://schemas.openxmlformats.org/officeDocument/2006/relationships/chart" Target="../charts/chart95.xml"/><Relationship Id="rId34" Type="http://schemas.openxmlformats.org/officeDocument/2006/relationships/chart" Target="../charts/chart108.xml"/><Relationship Id="rId42" Type="http://schemas.openxmlformats.org/officeDocument/2006/relationships/chart" Target="../charts/chart116.xml"/><Relationship Id="rId7" Type="http://schemas.openxmlformats.org/officeDocument/2006/relationships/chart" Target="../charts/chart81.xml"/><Relationship Id="rId2" Type="http://schemas.openxmlformats.org/officeDocument/2006/relationships/chart" Target="../charts/chart76.xml"/><Relationship Id="rId16" Type="http://schemas.openxmlformats.org/officeDocument/2006/relationships/chart" Target="../charts/chart90.xml"/><Relationship Id="rId20" Type="http://schemas.openxmlformats.org/officeDocument/2006/relationships/chart" Target="../charts/chart94.xml"/><Relationship Id="rId29" Type="http://schemas.openxmlformats.org/officeDocument/2006/relationships/chart" Target="../charts/chart103.xml"/><Relationship Id="rId41" Type="http://schemas.openxmlformats.org/officeDocument/2006/relationships/chart" Target="../charts/chart115.xml"/><Relationship Id="rId1" Type="http://schemas.openxmlformats.org/officeDocument/2006/relationships/chart" Target="../charts/chart75.xml"/><Relationship Id="rId6" Type="http://schemas.openxmlformats.org/officeDocument/2006/relationships/chart" Target="../charts/chart80.xml"/><Relationship Id="rId11" Type="http://schemas.openxmlformats.org/officeDocument/2006/relationships/chart" Target="../charts/chart85.xml"/><Relationship Id="rId24" Type="http://schemas.openxmlformats.org/officeDocument/2006/relationships/chart" Target="../charts/chart98.xml"/><Relationship Id="rId32" Type="http://schemas.openxmlformats.org/officeDocument/2006/relationships/chart" Target="../charts/chart106.xml"/><Relationship Id="rId37" Type="http://schemas.openxmlformats.org/officeDocument/2006/relationships/chart" Target="../charts/chart111.xml"/><Relationship Id="rId40" Type="http://schemas.openxmlformats.org/officeDocument/2006/relationships/chart" Target="../charts/chart114.xml"/><Relationship Id="rId5" Type="http://schemas.openxmlformats.org/officeDocument/2006/relationships/chart" Target="../charts/chart79.xml"/><Relationship Id="rId15" Type="http://schemas.openxmlformats.org/officeDocument/2006/relationships/chart" Target="../charts/chart89.xml"/><Relationship Id="rId23" Type="http://schemas.openxmlformats.org/officeDocument/2006/relationships/chart" Target="../charts/chart97.xml"/><Relationship Id="rId28" Type="http://schemas.openxmlformats.org/officeDocument/2006/relationships/chart" Target="../charts/chart102.xml"/><Relationship Id="rId36" Type="http://schemas.openxmlformats.org/officeDocument/2006/relationships/chart" Target="../charts/chart110.xml"/><Relationship Id="rId10" Type="http://schemas.openxmlformats.org/officeDocument/2006/relationships/chart" Target="../charts/chart84.xml"/><Relationship Id="rId19" Type="http://schemas.openxmlformats.org/officeDocument/2006/relationships/chart" Target="../charts/chart93.xml"/><Relationship Id="rId31" Type="http://schemas.openxmlformats.org/officeDocument/2006/relationships/chart" Target="../charts/chart105.xml"/><Relationship Id="rId4" Type="http://schemas.openxmlformats.org/officeDocument/2006/relationships/chart" Target="../charts/chart78.xml"/><Relationship Id="rId9" Type="http://schemas.openxmlformats.org/officeDocument/2006/relationships/chart" Target="../charts/chart83.xml"/><Relationship Id="rId14" Type="http://schemas.openxmlformats.org/officeDocument/2006/relationships/chart" Target="../charts/chart88.xml"/><Relationship Id="rId22" Type="http://schemas.openxmlformats.org/officeDocument/2006/relationships/chart" Target="../charts/chart96.xml"/><Relationship Id="rId27" Type="http://schemas.openxmlformats.org/officeDocument/2006/relationships/chart" Target="../charts/chart101.xml"/><Relationship Id="rId30" Type="http://schemas.openxmlformats.org/officeDocument/2006/relationships/chart" Target="../charts/chart104.xml"/><Relationship Id="rId35" Type="http://schemas.openxmlformats.org/officeDocument/2006/relationships/chart" Target="../charts/chart109.xml"/><Relationship Id="rId43" Type="http://schemas.openxmlformats.org/officeDocument/2006/relationships/chart" Target="../charts/chart117.xml"/><Relationship Id="rId8" Type="http://schemas.openxmlformats.org/officeDocument/2006/relationships/chart" Target="../charts/chart82.xml"/><Relationship Id="rId3" Type="http://schemas.openxmlformats.org/officeDocument/2006/relationships/chart" Target="../charts/chart77.xml"/><Relationship Id="rId12" Type="http://schemas.openxmlformats.org/officeDocument/2006/relationships/chart" Target="../charts/chart86.xml"/><Relationship Id="rId17" Type="http://schemas.openxmlformats.org/officeDocument/2006/relationships/chart" Target="../charts/chart91.xml"/><Relationship Id="rId25" Type="http://schemas.openxmlformats.org/officeDocument/2006/relationships/chart" Target="../charts/chart99.xml"/><Relationship Id="rId33" Type="http://schemas.openxmlformats.org/officeDocument/2006/relationships/chart" Target="../charts/chart107.xml"/><Relationship Id="rId38" Type="http://schemas.openxmlformats.org/officeDocument/2006/relationships/chart" Target="../charts/chart1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</xdr:row>
      <xdr:rowOff>0</xdr:rowOff>
    </xdr:from>
    <xdr:to>
      <xdr:col>14</xdr:col>
      <xdr:colOff>280988</xdr:colOff>
      <xdr:row>26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E37991-CA25-4BF8-AB93-01287D313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571500</xdr:colOff>
      <xdr:row>10</xdr:row>
      <xdr:rowOff>28575</xdr:rowOff>
    </xdr:from>
    <xdr:to>
      <xdr:col>19</xdr:col>
      <xdr:colOff>528638</xdr:colOff>
      <xdr:row>26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777BF1F-AA40-46D6-88EA-359CFC0EE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27</xdr:row>
      <xdr:rowOff>0</xdr:rowOff>
    </xdr:from>
    <xdr:to>
      <xdr:col>19</xdr:col>
      <xdr:colOff>566738</xdr:colOff>
      <xdr:row>43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90A78F2-86D9-4309-99F8-ECEA9712A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10</xdr:col>
      <xdr:colOff>63500</xdr:colOff>
      <xdr:row>13</xdr:row>
      <xdr:rowOff>69850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50D5CA-3CCC-41B7-ACE0-4C64D958F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63500</xdr:colOff>
      <xdr:row>13</xdr:row>
      <xdr:rowOff>69850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3BE2999-E347-4F18-990A-A0DCE3C62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10</xdr:col>
      <xdr:colOff>63500</xdr:colOff>
      <xdr:row>29</xdr:row>
      <xdr:rowOff>139700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B596E2A-ECBD-4BF2-BB0D-9CA95DB45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577850</xdr:colOff>
      <xdr:row>14</xdr:row>
      <xdr:rowOff>0</xdr:rowOff>
    </xdr:from>
    <xdr:to>
      <xdr:col>15</xdr:col>
      <xdr:colOff>31750</xdr:colOff>
      <xdr:row>29</xdr:row>
      <xdr:rowOff>139700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19801A8-BC82-4F2C-A804-E2B7B1F545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546100</xdr:colOff>
      <xdr:row>14</xdr:row>
      <xdr:rowOff>0</xdr:rowOff>
    </xdr:from>
    <xdr:to>
      <xdr:col>20</xdr:col>
      <xdr:colOff>0</xdr:colOff>
      <xdr:row>29</xdr:row>
      <xdr:rowOff>139700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94D4CE3-5B79-4562-B379-1F5DA024B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30</xdr:row>
      <xdr:rowOff>0</xdr:rowOff>
    </xdr:from>
    <xdr:to>
      <xdr:col>10</xdr:col>
      <xdr:colOff>63500</xdr:colOff>
      <xdr:row>47</xdr:row>
      <xdr:rowOff>139700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A0326D9-9395-4A55-B097-681B5CBC7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47</xdr:row>
      <xdr:rowOff>111125</xdr:rowOff>
    </xdr:from>
    <xdr:to>
      <xdr:col>10</xdr:col>
      <xdr:colOff>63500</xdr:colOff>
      <xdr:row>63</xdr:row>
      <xdr:rowOff>88900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FD94C3B-0FD8-4067-B568-7CF1A980C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577850</xdr:colOff>
      <xdr:row>30</xdr:row>
      <xdr:rowOff>0</xdr:rowOff>
    </xdr:from>
    <xdr:to>
      <xdr:col>15</xdr:col>
      <xdr:colOff>31750</xdr:colOff>
      <xdr:row>47</xdr:row>
      <xdr:rowOff>139700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14E6A53-0935-4A13-BBFB-5DE01946C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577850</xdr:colOff>
      <xdr:row>47</xdr:row>
      <xdr:rowOff>111125</xdr:rowOff>
    </xdr:from>
    <xdr:to>
      <xdr:col>15</xdr:col>
      <xdr:colOff>31750</xdr:colOff>
      <xdr:row>63</xdr:row>
      <xdr:rowOff>88900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6D5CE41-B73B-4CAE-8F4C-3669D8EDE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546100</xdr:colOff>
      <xdr:row>30</xdr:row>
      <xdr:rowOff>0</xdr:rowOff>
    </xdr:from>
    <xdr:to>
      <xdr:col>20</xdr:col>
      <xdr:colOff>0</xdr:colOff>
      <xdr:row>47</xdr:row>
      <xdr:rowOff>139700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C33C5C6-0E0A-4450-B691-04783641A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546100</xdr:colOff>
      <xdr:row>47</xdr:row>
      <xdr:rowOff>111125</xdr:rowOff>
    </xdr:from>
    <xdr:to>
      <xdr:col>20</xdr:col>
      <xdr:colOff>0</xdr:colOff>
      <xdr:row>63</xdr:row>
      <xdr:rowOff>88900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FDD8DC4F-19EC-4348-B92D-0B751D55B2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22</xdr:col>
      <xdr:colOff>49893</xdr:colOff>
      <xdr:row>13</xdr:row>
      <xdr:rowOff>37646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6D0835B-3D64-494A-AD82-17221BEBA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14287</xdr:colOff>
      <xdr:row>1</xdr:row>
      <xdr:rowOff>0</xdr:rowOff>
    </xdr:from>
    <xdr:to>
      <xdr:col>23</xdr:col>
      <xdr:colOff>595312</xdr:colOff>
      <xdr:row>16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A20626-F847-4152-8B76-A6F4120CB7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16</xdr:row>
      <xdr:rowOff>57150</xdr:rowOff>
    </xdr:from>
    <xdr:to>
      <xdr:col>23</xdr:col>
      <xdr:colOff>581025</xdr:colOff>
      <xdr:row>32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367EC96-1502-4D61-890A-644476276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32</xdr:row>
      <xdr:rowOff>57150</xdr:rowOff>
    </xdr:from>
    <xdr:to>
      <xdr:col>23</xdr:col>
      <xdr:colOff>581025</xdr:colOff>
      <xdr:row>48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F08EC91-F5BF-4C35-96C1-3309343D1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48</xdr:row>
      <xdr:rowOff>57150</xdr:rowOff>
    </xdr:from>
    <xdr:to>
      <xdr:col>23</xdr:col>
      <xdr:colOff>581025</xdr:colOff>
      <xdr:row>64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73DA938-27CD-45DC-A05B-17F396AFF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64</xdr:row>
      <xdr:rowOff>57150</xdr:rowOff>
    </xdr:from>
    <xdr:to>
      <xdr:col>23</xdr:col>
      <xdr:colOff>581025</xdr:colOff>
      <xdr:row>80</xdr:row>
      <xdr:rowOff>19050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B615AC8-C5CB-411B-A73F-F03E2F27C3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0</xdr:colOff>
      <xdr:row>80</xdr:row>
      <xdr:rowOff>57150</xdr:rowOff>
    </xdr:from>
    <xdr:to>
      <xdr:col>23</xdr:col>
      <xdr:colOff>581025</xdr:colOff>
      <xdr:row>96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AE6EAB9-F0BB-4121-9A38-BFC3DBF05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96</xdr:row>
      <xdr:rowOff>57150</xdr:rowOff>
    </xdr:from>
    <xdr:to>
      <xdr:col>23</xdr:col>
      <xdr:colOff>581025</xdr:colOff>
      <xdr:row>112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7FA7F15-E81A-49C3-B2E2-EBF16CCA7B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14287</xdr:colOff>
      <xdr:row>1</xdr:row>
      <xdr:rowOff>0</xdr:rowOff>
    </xdr:from>
    <xdr:to>
      <xdr:col>28</xdr:col>
      <xdr:colOff>595312</xdr:colOff>
      <xdr:row>16</xdr:row>
      <xdr:rowOff>133350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1320B4F-8883-4D65-BC82-9422826C2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9525</xdr:colOff>
      <xdr:row>16</xdr:row>
      <xdr:rowOff>123825</xdr:rowOff>
    </xdr:from>
    <xdr:to>
      <xdr:col>28</xdr:col>
      <xdr:colOff>590550</xdr:colOff>
      <xdr:row>32</xdr:row>
      <xdr:rowOff>85725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71F37D2-A674-495D-97EF-E3E1DB4A4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0</xdr:colOff>
      <xdr:row>34</xdr:row>
      <xdr:rowOff>0</xdr:rowOff>
    </xdr:from>
    <xdr:to>
      <xdr:col>28</xdr:col>
      <xdr:colOff>581025</xdr:colOff>
      <xdr:row>49</xdr:row>
      <xdr:rowOff>123825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80A8A6D-F834-44CD-BF53-0BA2DE59C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0</xdr:colOff>
      <xdr:row>51</xdr:row>
      <xdr:rowOff>0</xdr:rowOff>
    </xdr:from>
    <xdr:to>
      <xdr:col>28</xdr:col>
      <xdr:colOff>581025</xdr:colOff>
      <xdr:row>67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38871503-5129-44D9-8060-E44965FAB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67</xdr:row>
      <xdr:rowOff>38100</xdr:rowOff>
    </xdr:from>
    <xdr:to>
      <xdr:col>28</xdr:col>
      <xdr:colOff>581025</xdr:colOff>
      <xdr:row>83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CE6AD50-34D5-4F7A-B60E-A9EF769F5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0</xdr:colOff>
      <xdr:row>83</xdr:row>
      <xdr:rowOff>38100</xdr:rowOff>
    </xdr:from>
    <xdr:to>
      <xdr:col>28</xdr:col>
      <xdr:colOff>581025</xdr:colOff>
      <xdr:row>99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86D58E5D-1673-486C-93AF-33511581D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29</xdr:col>
      <xdr:colOff>4762</xdr:colOff>
      <xdr:row>1</xdr:row>
      <xdr:rowOff>0</xdr:rowOff>
    </xdr:from>
    <xdr:to>
      <xdr:col>33</xdr:col>
      <xdr:colOff>585787</xdr:colOff>
      <xdr:row>16</xdr:row>
      <xdr:rowOff>133350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830538E-0FDA-46B5-9E99-3E49EB7AE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29</xdr:col>
      <xdr:colOff>0</xdr:colOff>
      <xdr:row>16</xdr:row>
      <xdr:rowOff>123825</xdr:rowOff>
    </xdr:from>
    <xdr:to>
      <xdr:col>33</xdr:col>
      <xdr:colOff>581025</xdr:colOff>
      <xdr:row>32</xdr:row>
      <xdr:rowOff>85725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7053D8F1-8F99-4969-80F7-A2EE43606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29</xdr:col>
      <xdr:colOff>0</xdr:colOff>
      <xdr:row>33</xdr:row>
      <xdr:rowOff>0</xdr:rowOff>
    </xdr:from>
    <xdr:to>
      <xdr:col>33</xdr:col>
      <xdr:colOff>581025</xdr:colOff>
      <xdr:row>48</xdr:row>
      <xdr:rowOff>85725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BFE3EF21-3CB5-4590-93AD-975398439C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29</xdr:col>
      <xdr:colOff>0</xdr:colOff>
      <xdr:row>49</xdr:row>
      <xdr:rowOff>0</xdr:rowOff>
    </xdr:from>
    <xdr:to>
      <xdr:col>33</xdr:col>
      <xdr:colOff>581025</xdr:colOff>
      <xdr:row>64</xdr:row>
      <xdr:rowOff>85725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B4525AC7-0DAB-4900-95CE-6C198975C7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29</xdr:col>
      <xdr:colOff>0</xdr:colOff>
      <xdr:row>65</xdr:row>
      <xdr:rowOff>0</xdr:rowOff>
    </xdr:from>
    <xdr:to>
      <xdr:col>33</xdr:col>
      <xdr:colOff>581025</xdr:colOff>
      <xdr:row>80</xdr:row>
      <xdr:rowOff>123825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9044929C-69D4-4782-A74D-125672B83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29</xdr:col>
      <xdr:colOff>0</xdr:colOff>
      <xdr:row>82</xdr:row>
      <xdr:rowOff>0</xdr:rowOff>
    </xdr:from>
    <xdr:to>
      <xdr:col>33</xdr:col>
      <xdr:colOff>581025</xdr:colOff>
      <xdr:row>97</xdr:row>
      <xdr:rowOff>123825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E29ABB3C-3FA0-4DF7-BE46-B71194D5E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34</xdr:col>
      <xdr:colOff>0</xdr:colOff>
      <xdr:row>1</xdr:row>
      <xdr:rowOff>0</xdr:rowOff>
    </xdr:from>
    <xdr:to>
      <xdr:col>38</xdr:col>
      <xdr:colOff>581025</xdr:colOff>
      <xdr:row>16</xdr:row>
      <xdr:rowOff>133350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7B80756D-E928-47CC-8A35-A46097FA3F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38</xdr:col>
      <xdr:colOff>581025</xdr:colOff>
      <xdr:row>32</xdr:row>
      <xdr:rowOff>114300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EEB96643-3398-4B63-BBA0-D516F8936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34</xdr:col>
      <xdr:colOff>0</xdr:colOff>
      <xdr:row>33</xdr:row>
      <xdr:rowOff>0</xdr:rowOff>
    </xdr:from>
    <xdr:to>
      <xdr:col>38</xdr:col>
      <xdr:colOff>581025</xdr:colOff>
      <xdr:row>48</xdr:row>
      <xdr:rowOff>76200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7892B4EF-7C39-4E9F-A483-2B5CB7C0C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34</xdr:col>
      <xdr:colOff>0</xdr:colOff>
      <xdr:row>49</xdr:row>
      <xdr:rowOff>0</xdr:rowOff>
    </xdr:from>
    <xdr:to>
      <xdr:col>38</xdr:col>
      <xdr:colOff>581025</xdr:colOff>
      <xdr:row>64</xdr:row>
      <xdr:rowOff>76200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CD253415-5062-41FB-87D7-9E87DC64F9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39</xdr:col>
      <xdr:colOff>0</xdr:colOff>
      <xdr:row>1</xdr:row>
      <xdr:rowOff>0</xdr:rowOff>
    </xdr:from>
    <xdr:to>
      <xdr:col>43</xdr:col>
      <xdr:colOff>581025</xdr:colOff>
      <xdr:row>16</xdr:row>
      <xdr:rowOff>133350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8A5CEFE1-B642-40ED-88DE-B8825AD5D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39</xdr:col>
      <xdr:colOff>0</xdr:colOff>
      <xdr:row>17</xdr:row>
      <xdr:rowOff>0</xdr:rowOff>
    </xdr:from>
    <xdr:to>
      <xdr:col>43</xdr:col>
      <xdr:colOff>581025</xdr:colOff>
      <xdr:row>32</xdr:row>
      <xdr:rowOff>114300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1315E3F2-3E63-4108-9311-2766B0184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39</xdr:col>
      <xdr:colOff>0</xdr:colOff>
      <xdr:row>33</xdr:row>
      <xdr:rowOff>0</xdr:rowOff>
    </xdr:from>
    <xdr:to>
      <xdr:col>43</xdr:col>
      <xdr:colOff>581025</xdr:colOff>
      <xdr:row>48</xdr:row>
      <xdr:rowOff>76200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C7BF4B1D-E584-4220-8CC5-7A623F3AD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34</xdr:col>
      <xdr:colOff>0</xdr:colOff>
      <xdr:row>66</xdr:row>
      <xdr:rowOff>0</xdr:rowOff>
    </xdr:from>
    <xdr:to>
      <xdr:col>38</xdr:col>
      <xdr:colOff>581025</xdr:colOff>
      <xdr:row>81</xdr:row>
      <xdr:rowOff>111919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4198AC75-C5BB-44DD-82BF-A94F617955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34</xdr:col>
      <xdr:colOff>0</xdr:colOff>
      <xdr:row>82</xdr:row>
      <xdr:rowOff>0</xdr:rowOff>
    </xdr:from>
    <xdr:to>
      <xdr:col>38</xdr:col>
      <xdr:colOff>581025</xdr:colOff>
      <xdr:row>97</xdr:row>
      <xdr:rowOff>111919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8659F911-8933-4F75-A8C8-F06AE263B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39</xdr:col>
      <xdr:colOff>0</xdr:colOff>
      <xdr:row>50</xdr:row>
      <xdr:rowOff>0</xdr:rowOff>
    </xdr:from>
    <xdr:to>
      <xdr:col>43</xdr:col>
      <xdr:colOff>581025</xdr:colOff>
      <xdr:row>65</xdr:row>
      <xdr:rowOff>76201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546F889A-39F6-40FD-8D17-6D97E25A2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39</xdr:col>
      <xdr:colOff>0</xdr:colOff>
      <xdr:row>66</xdr:row>
      <xdr:rowOff>0</xdr:rowOff>
    </xdr:from>
    <xdr:to>
      <xdr:col>43</xdr:col>
      <xdr:colOff>581025</xdr:colOff>
      <xdr:row>81</xdr:row>
      <xdr:rowOff>111919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E75BB14B-4A29-49A7-93FC-38AF9C6B3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39</xdr:col>
      <xdr:colOff>0</xdr:colOff>
      <xdr:row>82</xdr:row>
      <xdr:rowOff>0</xdr:rowOff>
    </xdr:from>
    <xdr:to>
      <xdr:col>43</xdr:col>
      <xdr:colOff>581025</xdr:colOff>
      <xdr:row>97</xdr:row>
      <xdr:rowOff>111918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C90F41A6-B509-4AD6-A28A-B64FF9BEC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44</xdr:col>
      <xdr:colOff>0</xdr:colOff>
      <xdr:row>1</xdr:row>
      <xdr:rowOff>0</xdr:rowOff>
    </xdr:from>
    <xdr:to>
      <xdr:col>48</xdr:col>
      <xdr:colOff>581025</xdr:colOff>
      <xdr:row>16</xdr:row>
      <xdr:rowOff>133350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D4D5642E-4EB2-4DC9-99AB-F22B9B980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44</xdr:col>
      <xdr:colOff>0</xdr:colOff>
      <xdr:row>17</xdr:row>
      <xdr:rowOff>0</xdr:rowOff>
    </xdr:from>
    <xdr:to>
      <xdr:col>48</xdr:col>
      <xdr:colOff>581025</xdr:colOff>
      <xdr:row>32</xdr:row>
      <xdr:rowOff>85725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C86571D3-AE72-4822-BD6F-2E37F98C9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44</xdr:col>
      <xdr:colOff>0</xdr:colOff>
      <xdr:row>34</xdr:row>
      <xdr:rowOff>0</xdr:rowOff>
    </xdr:from>
    <xdr:to>
      <xdr:col>48</xdr:col>
      <xdr:colOff>581025</xdr:colOff>
      <xdr:row>49</xdr:row>
      <xdr:rowOff>114300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43D5D3F5-C7D4-4540-BE99-6D57D5DB3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44</xdr:col>
      <xdr:colOff>0</xdr:colOff>
      <xdr:row>49</xdr:row>
      <xdr:rowOff>166687</xdr:rowOff>
    </xdr:from>
    <xdr:to>
      <xdr:col>48</xdr:col>
      <xdr:colOff>581025</xdr:colOff>
      <xdr:row>65</xdr:row>
      <xdr:rowOff>40481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8FF143C0-BC80-4BA9-A626-6E09444B6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44</xdr:col>
      <xdr:colOff>0</xdr:colOff>
      <xdr:row>65</xdr:row>
      <xdr:rowOff>130969</xdr:rowOff>
    </xdr:from>
    <xdr:to>
      <xdr:col>48</xdr:col>
      <xdr:colOff>581025</xdr:colOff>
      <xdr:row>81</xdr:row>
      <xdr:rowOff>76200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5FFBEC15-803F-4E97-BAB7-93F8B5CC6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44</xdr:col>
      <xdr:colOff>0</xdr:colOff>
      <xdr:row>81</xdr:row>
      <xdr:rowOff>0</xdr:rowOff>
    </xdr:from>
    <xdr:to>
      <xdr:col>48</xdr:col>
      <xdr:colOff>581025</xdr:colOff>
      <xdr:row>96</xdr:row>
      <xdr:rowOff>76200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6258A713-B86B-4991-B542-4E7CD56163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44</xdr:col>
      <xdr:colOff>0</xdr:colOff>
      <xdr:row>97</xdr:row>
      <xdr:rowOff>0</xdr:rowOff>
    </xdr:from>
    <xdr:to>
      <xdr:col>48</xdr:col>
      <xdr:colOff>581025</xdr:colOff>
      <xdr:row>112</xdr:row>
      <xdr:rowOff>147638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36D190D2-7C81-486D-B82A-E3F833C34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49</xdr:col>
      <xdr:colOff>0</xdr:colOff>
      <xdr:row>1</xdr:row>
      <xdr:rowOff>0</xdr:rowOff>
    </xdr:from>
    <xdr:to>
      <xdr:col>53</xdr:col>
      <xdr:colOff>581025</xdr:colOff>
      <xdr:row>16</xdr:row>
      <xdr:rowOff>161925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5CD5076F-D564-4007-BD3F-D08FA0D44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49</xdr:col>
      <xdr:colOff>0</xdr:colOff>
      <xdr:row>17</xdr:row>
      <xdr:rowOff>0</xdr:rowOff>
    </xdr:from>
    <xdr:to>
      <xdr:col>53</xdr:col>
      <xdr:colOff>581025</xdr:colOff>
      <xdr:row>32</xdr:row>
      <xdr:rowOff>114300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6C0525E0-1506-47C6-98A9-04304E17D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49</xdr:col>
      <xdr:colOff>0</xdr:colOff>
      <xdr:row>33</xdr:row>
      <xdr:rowOff>0</xdr:rowOff>
    </xdr:from>
    <xdr:to>
      <xdr:col>53</xdr:col>
      <xdr:colOff>581025</xdr:colOff>
      <xdr:row>48</xdr:row>
      <xdr:rowOff>78582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95B32BE7-2DF3-4470-813B-DBF4E0383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49</xdr:col>
      <xdr:colOff>0</xdr:colOff>
      <xdr:row>48</xdr:row>
      <xdr:rowOff>0</xdr:rowOff>
    </xdr:from>
    <xdr:to>
      <xdr:col>53</xdr:col>
      <xdr:colOff>581025</xdr:colOff>
      <xdr:row>63</xdr:row>
      <xdr:rowOff>42863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955CEF98-8A91-4681-A99A-697711C53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49</xdr:col>
      <xdr:colOff>0</xdr:colOff>
      <xdr:row>63</xdr:row>
      <xdr:rowOff>0</xdr:rowOff>
    </xdr:from>
    <xdr:to>
      <xdr:col>53</xdr:col>
      <xdr:colOff>581025</xdr:colOff>
      <xdr:row>78</xdr:row>
      <xdr:rowOff>78581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2406C130-A479-408F-8144-6BC73680E6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49</xdr:col>
      <xdr:colOff>0</xdr:colOff>
      <xdr:row>79</xdr:row>
      <xdr:rowOff>0</xdr:rowOff>
    </xdr:from>
    <xdr:to>
      <xdr:col>53</xdr:col>
      <xdr:colOff>581025</xdr:colOff>
      <xdr:row>94</xdr:row>
      <xdr:rowOff>78582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6010A156-3ABA-4030-ACCE-3FA1C1557F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06AC80-D03D-4B07-964F-9E0BDFEDB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</xdr:colOff>
      <xdr:row>17</xdr:row>
      <xdr:rowOff>0</xdr:rowOff>
    </xdr:from>
    <xdr:to>
      <xdr:col>16</xdr:col>
      <xdr:colOff>1</xdr:colOff>
      <xdr:row>30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F95D86-0AB7-4A82-9B63-03DCBACFAA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</xdr:colOff>
      <xdr:row>17</xdr:row>
      <xdr:rowOff>0</xdr:rowOff>
    </xdr:from>
    <xdr:to>
      <xdr:col>24</xdr:col>
      <xdr:colOff>1</xdr:colOff>
      <xdr:row>30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4EA51E-1C7C-407C-8593-A4BA50CDE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35</xdr:row>
      <xdr:rowOff>0</xdr:rowOff>
    </xdr:from>
    <xdr:to>
      <xdr:col>8</xdr:col>
      <xdr:colOff>1</xdr:colOff>
      <xdr:row>48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F004112-B87B-490F-8F0B-86191CE7CA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</xdr:colOff>
      <xdr:row>35</xdr:row>
      <xdr:rowOff>0</xdr:rowOff>
    </xdr:from>
    <xdr:to>
      <xdr:col>16</xdr:col>
      <xdr:colOff>1</xdr:colOff>
      <xdr:row>48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A6E10C5-B28B-41E8-965C-C05A35C4D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1</xdr:colOff>
      <xdr:row>35</xdr:row>
      <xdr:rowOff>0</xdr:rowOff>
    </xdr:from>
    <xdr:to>
      <xdr:col>24</xdr:col>
      <xdr:colOff>1</xdr:colOff>
      <xdr:row>48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9E864C7-7B36-4C5B-9A3F-F857D1D46A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27216</xdr:colOff>
      <xdr:row>53</xdr:row>
      <xdr:rowOff>0</xdr:rowOff>
    </xdr:from>
    <xdr:to>
      <xdr:col>8</xdr:col>
      <xdr:colOff>734786</xdr:colOff>
      <xdr:row>66</xdr:row>
      <xdr:rowOff>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D7ADAEB-D424-4056-8EF1-A45F9600F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</xdr:colOff>
      <xdr:row>53</xdr:row>
      <xdr:rowOff>0</xdr:rowOff>
    </xdr:from>
    <xdr:to>
      <xdr:col>16</xdr:col>
      <xdr:colOff>1</xdr:colOff>
      <xdr:row>66</xdr:row>
      <xdr:rowOff>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2561F66-B625-4A8C-A0AD-A3898171C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1</xdr:colOff>
      <xdr:row>53</xdr:row>
      <xdr:rowOff>0</xdr:rowOff>
    </xdr:from>
    <xdr:to>
      <xdr:col>24</xdr:col>
      <xdr:colOff>1</xdr:colOff>
      <xdr:row>66</xdr:row>
      <xdr:rowOff>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E0A4143-2E9B-488C-8208-9737410BD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27216</xdr:colOff>
      <xdr:row>71</xdr:row>
      <xdr:rowOff>1</xdr:rowOff>
    </xdr:from>
    <xdr:to>
      <xdr:col>8</xdr:col>
      <xdr:colOff>734786</xdr:colOff>
      <xdr:row>84</xdr:row>
      <xdr:rowOff>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84D842E7-25E5-43F6-A917-37031E1E9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</xdr:colOff>
      <xdr:row>71</xdr:row>
      <xdr:rowOff>1</xdr:rowOff>
    </xdr:from>
    <xdr:to>
      <xdr:col>16</xdr:col>
      <xdr:colOff>1</xdr:colOff>
      <xdr:row>84</xdr:row>
      <xdr:rowOff>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52255515-EB55-4701-9BA6-B0609D3C0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1</xdr:colOff>
      <xdr:row>71</xdr:row>
      <xdr:rowOff>1</xdr:rowOff>
    </xdr:from>
    <xdr:to>
      <xdr:col>24</xdr:col>
      <xdr:colOff>1</xdr:colOff>
      <xdr:row>84</xdr:row>
      <xdr:rowOff>1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095D18D-BAB8-4413-AE5B-1A6D8F7C4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</xdr:colOff>
      <xdr:row>89</xdr:row>
      <xdr:rowOff>1</xdr:rowOff>
    </xdr:from>
    <xdr:to>
      <xdr:col>8</xdr:col>
      <xdr:colOff>1</xdr:colOff>
      <xdr:row>102</xdr:row>
      <xdr:rowOff>1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6473462B-EBF6-4DAC-9361-4C19A397C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1</xdr:colOff>
      <xdr:row>89</xdr:row>
      <xdr:rowOff>0</xdr:rowOff>
    </xdr:from>
    <xdr:to>
      <xdr:col>16</xdr:col>
      <xdr:colOff>1</xdr:colOff>
      <xdr:row>105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D4D5C0CB-4AF4-47E1-B401-F087F6728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0</xdr:colOff>
      <xdr:row>1</xdr:row>
      <xdr:rowOff>0</xdr:rowOff>
    </xdr:from>
    <xdr:to>
      <xdr:col>25</xdr:col>
      <xdr:colOff>0</xdr:colOff>
      <xdr:row>15</xdr:row>
      <xdr:rowOff>76200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B20FAED3-A573-4DFC-9141-E67FE2C83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612321</xdr:colOff>
      <xdr:row>53</xdr:row>
      <xdr:rowOff>0</xdr:rowOff>
    </xdr:from>
    <xdr:to>
      <xdr:col>24</xdr:col>
      <xdr:colOff>145596</xdr:colOff>
      <xdr:row>74</xdr:row>
      <xdr:rowOff>24494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4962F-3F90-42D5-A998-B6BA79DE9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136071</xdr:colOff>
      <xdr:row>1</xdr:row>
      <xdr:rowOff>0</xdr:rowOff>
    </xdr:from>
    <xdr:to>
      <xdr:col>28</xdr:col>
      <xdr:colOff>278946</xdr:colOff>
      <xdr:row>13</xdr:row>
      <xdr:rowOff>71437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379BEC7-C055-4322-9161-61DD438A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136072</xdr:colOff>
      <xdr:row>13</xdr:row>
      <xdr:rowOff>136072</xdr:rowOff>
    </xdr:from>
    <xdr:to>
      <xdr:col>28</xdr:col>
      <xdr:colOff>278947</xdr:colOff>
      <xdr:row>26</xdr:row>
      <xdr:rowOff>44223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18C91C8-717A-4487-BD04-12BC17DAC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0</xdr:colOff>
      <xdr:row>27</xdr:row>
      <xdr:rowOff>0</xdr:rowOff>
    </xdr:from>
    <xdr:to>
      <xdr:col>28</xdr:col>
      <xdr:colOff>142875</xdr:colOff>
      <xdr:row>39</xdr:row>
      <xdr:rowOff>71437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7DE34DD-4571-4F4A-A3CE-1532E3FFD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136071</xdr:colOff>
      <xdr:row>40</xdr:row>
      <xdr:rowOff>0</xdr:rowOff>
    </xdr:from>
    <xdr:to>
      <xdr:col>28</xdr:col>
      <xdr:colOff>278946</xdr:colOff>
      <xdr:row>52</xdr:row>
      <xdr:rowOff>23812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D934968-62F1-49EA-98E1-7015BCDCE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0</xdr:colOff>
      <xdr:row>1</xdr:row>
      <xdr:rowOff>0</xdr:rowOff>
    </xdr:from>
    <xdr:to>
      <xdr:col>36</xdr:col>
      <xdr:colOff>142875</xdr:colOff>
      <xdr:row>13</xdr:row>
      <xdr:rowOff>71437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671EF25-6496-4D21-AF1A-331D1F938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1</xdr:colOff>
      <xdr:row>14</xdr:row>
      <xdr:rowOff>0</xdr:rowOff>
    </xdr:from>
    <xdr:to>
      <xdr:col>36</xdr:col>
      <xdr:colOff>142876</xdr:colOff>
      <xdr:row>26</xdr:row>
      <xdr:rowOff>71437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ABC490C-A34C-4C38-865A-D1E64D842B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1</xdr:colOff>
      <xdr:row>27</xdr:row>
      <xdr:rowOff>0</xdr:rowOff>
    </xdr:from>
    <xdr:to>
      <xdr:col>36</xdr:col>
      <xdr:colOff>142876</xdr:colOff>
      <xdr:row>39</xdr:row>
      <xdr:rowOff>71437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6741D90-0045-4587-BCCB-1874C0FF8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29</xdr:col>
      <xdr:colOff>1</xdr:colOff>
      <xdr:row>40</xdr:row>
      <xdr:rowOff>0</xdr:rowOff>
    </xdr:from>
    <xdr:to>
      <xdr:col>36</xdr:col>
      <xdr:colOff>142876</xdr:colOff>
      <xdr:row>52</xdr:row>
      <xdr:rowOff>23812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311F4DB-9FFC-49E3-95B6-43EFF0917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37</xdr:col>
      <xdr:colOff>0</xdr:colOff>
      <xdr:row>1</xdr:row>
      <xdr:rowOff>0</xdr:rowOff>
    </xdr:from>
    <xdr:to>
      <xdr:col>44</xdr:col>
      <xdr:colOff>142875</xdr:colOff>
      <xdr:row>13</xdr:row>
      <xdr:rowOff>71437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9B6BCDA-2197-4B85-8C25-22D3D85BA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37</xdr:col>
      <xdr:colOff>1</xdr:colOff>
      <xdr:row>14</xdr:row>
      <xdr:rowOff>0</xdr:rowOff>
    </xdr:from>
    <xdr:to>
      <xdr:col>44</xdr:col>
      <xdr:colOff>142876</xdr:colOff>
      <xdr:row>26</xdr:row>
      <xdr:rowOff>71437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5DC11C4-854F-4211-B3CF-EF17D6195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37</xdr:col>
      <xdr:colOff>1</xdr:colOff>
      <xdr:row>27</xdr:row>
      <xdr:rowOff>0</xdr:rowOff>
    </xdr:from>
    <xdr:to>
      <xdr:col>44</xdr:col>
      <xdr:colOff>142876</xdr:colOff>
      <xdr:row>39</xdr:row>
      <xdr:rowOff>71437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ACD1123-FD9E-491A-9BE2-07AF0F935C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37</xdr:col>
      <xdr:colOff>1</xdr:colOff>
      <xdr:row>40</xdr:row>
      <xdr:rowOff>0</xdr:rowOff>
    </xdr:from>
    <xdr:to>
      <xdr:col>44</xdr:col>
      <xdr:colOff>142876</xdr:colOff>
      <xdr:row>52</xdr:row>
      <xdr:rowOff>23812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6D585453-80B6-42EA-8F85-627B501E2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45</xdr:col>
      <xdr:colOff>0</xdr:colOff>
      <xdr:row>1</xdr:row>
      <xdr:rowOff>0</xdr:rowOff>
    </xdr:from>
    <xdr:to>
      <xdr:col>52</xdr:col>
      <xdr:colOff>142875</xdr:colOff>
      <xdr:row>13</xdr:row>
      <xdr:rowOff>71437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FB5A137F-5222-4BBD-8F11-EC52DC32E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45</xdr:col>
      <xdr:colOff>1</xdr:colOff>
      <xdr:row>14</xdr:row>
      <xdr:rowOff>0</xdr:rowOff>
    </xdr:from>
    <xdr:to>
      <xdr:col>52</xdr:col>
      <xdr:colOff>142876</xdr:colOff>
      <xdr:row>26</xdr:row>
      <xdr:rowOff>71437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B322A9DE-50AA-40CA-88F2-E9D0E15E7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45</xdr:col>
      <xdr:colOff>1</xdr:colOff>
      <xdr:row>27</xdr:row>
      <xdr:rowOff>0</xdr:rowOff>
    </xdr:from>
    <xdr:to>
      <xdr:col>52</xdr:col>
      <xdr:colOff>142876</xdr:colOff>
      <xdr:row>39</xdr:row>
      <xdr:rowOff>71437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37F67592-1E6F-4EE0-B7BE-824B76285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45</xdr:col>
      <xdr:colOff>1</xdr:colOff>
      <xdr:row>40</xdr:row>
      <xdr:rowOff>0</xdr:rowOff>
    </xdr:from>
    <xdr:to>
      <xdr:col>52</xdr:col>
      <xdr:colOff>142876</xdr:colOff>
      <xdr:row>52</xdr:row>
      <xdr:rowOff>23812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6843F7C2-CF2B-4F39-981C-8FD4440336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53</xdr:col>
      <xdr:colOff>0</xdr:colOff>
      <xdr:row>1</xdr:row>
      <xdr:rowOff>0</xdr:rowOff>
    </xdr:from>
    <xdr:to>
      <xdr:col>60</xdr:col>
      <xdr:colOff>142875</xdr:colOff>
      <xdr:row>13</xdr:row>
      <xdr:rowOff>71437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632BD61D-794F-4EE6-9E7E-B5958EAD7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53</xdr:col>
      <xdr:colOff>1</xdr:colOff>
      <xdr:row>14</xdr:row>
      <xdr:rowOff>0</xdr:rowOff>
    </xdr:from>
    <xdr:to>
      <xdr:col>60</xdr:col>
      <xdr:colOff>142876</xdr:colOff>
      <xdr:row>26</xdr:row>
      <xdr:rowOff>71437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E4CCD717-AFED-41B2-95D2-AE2EDCBEC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53</xdr:col>
      <xdr:colOff>1</xdr:colOff>
      <xdr:row>27</xdr:row>
      <xdr:rowOff>0</xdr:rowOff>
    </xdr:from>
    <xdr:to>
      <xdr:col>60</xdr:col>
      <xdr:colOff>142876</xdr:colOff>
      <xdr:row>39</xdr:row>
      <xdr:rowOff>71437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2F1D5D8B-5D65-452B-9693-804E18FCCE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53</xdr:col>
      <xdr:colOff>1</xdr:colOff>
      <xdr:row>40</xdr:row>
      <xdr:rowOff>0</xdr:rowOff>
    </xdr:from>
    <xdr:to>
      <xdr:col>60</xdr:col>
      <xdr:colOff>142876</xdr:colOff>
      <xdr:row>52</xdr:row>
      <xdr:rowOff>23812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1A5F3B6-C5DB-4792-8B95-E935DA013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61</xdr:col>
      <xdr:colOff>0</xdr:colOff>
      <xdr:row>1</xdr:row>
      <xdr:rowOff>0</xdr:rowOff>
    </xdr:from>
    <xdr:to>
      <xdr:col>68</xdr:col>
      <xdr:colOff>142875</xdr:colOff>
      <xdr:row>13</xdr:row>
      <xdr:rowOff>71437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7361129E-9254-4CC9-BB7D-0C8F3376A9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61</xdr:col>
      <xdr:colOff>1</xdr:colOff>
      <xdr:row>14</xdr:row>
      <xdr:rowOff>0</xdr:rowOff>
    </xdr:from>
    <xdr:to>
      <xdr:col>68</xdr:col>
      <xdr:colOff>142876</xdr:colOff>
      <xdr:row>26</xdr:row>
      <xdr:rowOff>71437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2C7CE74-09A7-4739-A81A-B0CDD3A62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61</xdr:col>
      <xdr:colOff>1</xdr:colOff>
      <xdr:row>27</xdr:row>
      <xdr:rowOff>0</xdr:rowOff>
    </xdr:from>
    <xdr:to>
      <xdr:col>68</xdr:col>
      <xdr:colOff>142876</xdr:colOff>
      <xdr:row>39</xdr:row>
      <xdr:rowOff>71437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2B691E49-2FC5-46B8-9776-6EE7FB278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61</xdr:col>
      <xdr:colOff>1</xdr:colOff>
      <xdr:row>40</xdr:row>
      <xdr:rowOff>0</xdr:rowOff>
    </xdr:from>
    <xdr:to>
      <xdr:col>68</xdr:col>
      <xdr:colOff>142876</xdr:colOff>
      <xdr:row>52</xdr:row>
      <xdr:rowOff>23812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2C455155-26DA-458E-8DB9-8363E3A2D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69</xdr:col>
      <xdr:colOff>0</xdr:colOff>
      <xdr:row>1</xdr:row>
      <xdr:rowOff>0</xdr:rowOff>
    </xdr:from>
    <xdr:to>
      <xdr:col>76</xdr:col>
      <xdr:colOff>142875</xdr:colOff>
      <xdr:row>13</xdr:row>
      <xdr:rowOff>71437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6F57BCF0-8AA4-4987-987D-605A43667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69</xdr:col>
      <xdr:colOff>1</xdr:colOff>
      <xdr:row>14</xdr:row>
      <xdr:rowOff>0</xdr:rowOff>
    </xdr:from>
    <xdr:to>
      <xdr:col>76</xdr:col>
      <xdr:colOff>142876</xdr:colOff>
      <xdr:row>26</xdr:row>
      <xdr:rowOff>71437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96D1C903-5D82-411C-91AA-5B95C9A39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69</xdr:col>
      <xdr:colOff>1</xdr:colOff>
      <xdr:row>27</xdr:row>
      <xdr:rowOff>0</xdr:rowOff>
    </xdr:from>
    <xdr:to>
      <xdr:col>76</xdr:col>
      <xdr:colOff>142876</xdr:colOff>
      <xdr:row>39</xdr:row>
      <xdr:rowOff>71437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2D457CC1-2E65-4A6E-B464-B66DD80DE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69</xdr:col>
      <xdr:colOff>1</xdr:colOff>
      <xdr:row>40</xdr:row>
      <xdr:rowOff>0</xdr:rowOff>
    </xdr:from>
    <xdr:to>
      <xdr:col>76</xdr:col>
      <xdr:colOff>142876</xdr:colOff>
      <xdr:row>52</xdr:row>
      <xdr:rowOff>23812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2C617B1E-EA52-4C1D-A211-6DA6083A3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77</xdr:col>
      <xdr:colOff>0</xdr:colOff>
      <xdr:row>1</xdr:row>
      <xdr:rowOff>0</xdr:rowOff>
    </xdr:from>
    <xdr:to>
      <xdr:col>84</xdr:col>
      <xdr:colOff>142875</xdr:colOff>
      <xdr:row>13</xdr:row>
      <xdr:rowOff>71437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09166074-98AD-42C0-8AD3-F9268EF68D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77</xdr:col>
      <xdr:colOff>1</xdr:colOff>
      <xdr:row>14</xdr:row>
      <xdr:rowOff>0</xdr:rowOff>
    </xdr:from>
    <xdr:to>
      <xdr:col>84</xdr:col>
      <xdr:colOff>142876</xdr:colOff>
      <xdr:row>26</xdr:row>
      <xdr:rowOff>71437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1D1E25C3-EACB-449D-AEA5-96630D007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77</xdr:col>
      <xdr:colOff>1</xdr:colOff>
      <xdr:row>27</xdr:row>
      <xdr:rowOff>0</xdr:rowOff>
    </xdr:from>
    <xdr:to>
      <xdr:col>84</xdr:col>
      <xdr:colOff>142876</xdr:colOff>
      <xdr:row>39</xdr:row>
      <xdr:rowOff>71437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D0E8AC58-25F6-4665-83BD-670194451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77</xdr:col>
      <xdr:colOff>1</xdr:colOff>
      <xdr:row>40</xdr:row>
      <xdr:rowOff>0</xdr:rowOff>
    </xdr:from>
    <xdr:to>
      <xdr:col>84</xdr:col>
      <xdr:colOff>142876</xdr:colOff>
      <xdr:row>52</xdr:row>
      <xdr:rowOff>23812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2E896B25-7D11-4E0A-9CD9-A59CBE08D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85</xdr:col>
      <xdr:colOff>0</xdr:colOff>
      <xdr:row>1</xdr:row>
      <xdr:rowOff>0</xdr:rowOff>
    </xdr:from>
    <xdr:to>
      <xdr:col>92</xdr:col>
      <xdr:colOff>142875</xdr:colOff>
      <xdr:row>13</xdr:row>
      <xdr:rowOff>71437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9DAE5D86-27B7-4FD3-AA2D-BD1B548BD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85</xdr:col>
      <xdr:colOff>1</xdr:colOff>
      <xdr:row>14</xdr:row>
      <xdr:rowOff>0</xdr:rowOff>
    </xdr:from>
    <xdr:to>
      <xdr:col>92</xdr:col>
      <xdr:colOff>142876</xdr:colOff>
      <xdr:row>26</xdr:row>
      <xdr:rowOff>71437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5FA2131B-6F44-4E61-B5C5-77DB32B75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85</xdr:col>
      <xdr:colOff>1</xdr:colOff>
      <xdr:row>27</xdr:row>
      <xdr:rowOff>0</xdr:rowOff>
    </xdr:from>
    <xdr:to>
      <xdr:col>92</xdr:col>
      <xdr:colOff>142876</xdr:colOff>
      <xdr:row>39</xdr:row>
      <xdr:rowOff>71437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E479DAED-7DD7-4173-8DC5-93C1A08D31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85</xdr:col>
      <xdr:colOff>1</xdr:colOff>
      <xdr:row>40</xdr:row>
      <xdr:rowOff>0</xdr:rowOff>
    </xdr:from>
    <xdr:to>
      <xdr:col>92</xdr:col>
      <xdr:colOff>142876</xdr:colOff>
      <xdr:row>52</xdr:row>
      <xdr:rowOff>23812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CC97880A-155D-4EA6-A828-D08954F6B9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93</xdr:col>
      <xdr:colOff>0</xdr:colOff>
      <xdr:row>1</xdr:row>
      <xdr:rowOff>0</xdr:rowOff>
    </xdr:from>
    <xdr:to>
      <xdr:col>100</xdr:col>
      <xdr:colOff>142875</xdr:colOff>
      <xdr:row>13</xdr:row>
      <xdr:rowOff>71437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56C331E2-1FE9-41F7-8208-E55F9178D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93</xdr:col>
      <xdr:colOff>1</xdr:colOff>
      <xdr:row>14</xdr:row>
      <xdr:rowOff>0</xdr:rowOff>
    </xdr:from>
    <xdr:to>
      <xdr:col>100</xdr:col>
      <xdr:colOff>142876</xdr:colOff>
      <xdr:row>26</xdr:row>
      <xdr:rowOff>71437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6A79ADF8-5DB6-4DA9-A6D2-FA8D196FF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93</xdr:col>
      <xdr:colOff>1</xdr:colOff>
      <xdr:row>27</xdr:row>
      <xdr:rowOff>0</xdr:rowOff>
    </xdr:from>
    <xdr:to>
      <xdr:col>100</xdr:col>
      <xdr:colOff>142876</xdr:colOff>
      <xdr:row>39</xdr:row>
      <xdr:rowOff>71437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F1FAEA07-1D19-4776-BD16-9CF1C49FE0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93</xdr:col>
      <xdr:colOff>1</xdr:colOff>
      <xdr:row>40</xdr:row>
      <xdr:rowOff>0</xdr:rowOff>
    </xdr:from>
    <xdr:to>
      <xdr:col>100</xdr:col>
      <xdr:colOff>142876</xdr:colOff>
      <xdr:row>52</xdr:row>
      <xdr:rowOff>23812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DFBC90B0-4822-46D3-BC60-6E6EA9448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2</xdr:col>
      <xdr:colOff>0</xdr:colOff>
      <xdr:row>80</xdr:row>
      <xdr:rowOff>0</xdr:rowOff>
    </xdr:from>
    <xdr:to>
      <xdr:col>10</xdr:col>
      <xdr:colOff>708422</xdr:colOff>
      <xdr:row>94</xdr:row>
      <xdr:rowOff>26193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958FF2A9-F457-4B9D-81F2-69F94DBFD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</xdr:col>
      <xdr:colOff>0</xdr:colOff>
      <xdr:row>66</xdr:row>
      <xdr:rowOff>0</xdr:rowOff>
    </xdr:from>
    <xdr:to>
      <xdr:col>10</xdr:col>
      <xdr:colOff>708422</xdr:colOff>
      <xdr:row>80</xdr:row>
      <xdr:rowOff>26193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C2C988C8-6247-4D35-992A-AAA2C133A4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cmasva\Desktop\SPNL\Estad&#237;stiques\WEB\24-25\Excels%2027-09%20(Mediterr&#224;nia)\Posteriors%20hist&#242;rics%20(excels%20preparats)\2.-%20Credits%20idioma%20per%20centres%202024%20(graus).xlsx" TargetMode="External"/><Relationship Id="rId1" Type="http://schemas.openxmlformats.org/officeDocument/2006/relationships/externalLinkPath" Target="/Users/vicmasva/Desktop/SPNL/Estad&#237;stiques/WEB/24-25/Excels%2027-09%20(Mediterr&#224;nia)/Posteriors%20hist&#242;rics%20(excels%20preparats)/2.-%20Credits%20idioma%20per%20centres%202024%20(graus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cmasva\Desktop\SPNL\Estad&#237;stiques\WEB\23-24\3.%20Cr&#232;dits%20oferits\3.1.%20Evoluci&#243;%20oferta%20cr&#232;dits%20en%20valenci&#224;%2023-24%20(soles%20graus).xlsx" TargetMode="External"/><Relationship Id="rId1" Type="http://schemas.openxmlformats.org/officeDocument/2006/relationships/externalLinkPath" Target="/Users/vicmasva/Desktop/SPNL/Estad&#237;stiques/WEB/23-24/3.%20Cr&#232;dits%20oferits/3.1.%20Evoluci&#243;%20oferta%20cr&#232;dits%20en%20valenci&#224;%2023-24%20(soles%20grau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 idioma per centre"/>
      <sheetName val="Oferta idioma graus per ERT"/>
      <sheetName val="Per centre (Actual)"/>
      <sheetName val="Actual graus"/>
      <sheetName val="Històric centres"/>
      <sheetName val="Cursos anteriors"/>
    </sheetNames>
    <sheetDataSet>
      <sheetData sheetId="0"/>
      <sheetData sheetId="1">
        <row r="7">
          <cell r="F7" t="str">
            <v>ALEMÀ</v>
          </cell>
          <cell r="G7" t="str">
            <v>CASTELLÀ</v>
          </cell>
          <cell r="H7" t="str">
            <v>FRANCÈS</v>
          </cell>
          <cell r="I7" t="str">
            <v>ANGLÈS</v>
          </cell>
          <cell r="J7" t="str">
            <v>ITALIÀ</v>
          </cell>
          <cell r="K7" t="str">
            <v>VALENCIÀ</v>
          </cell>
        </row>
      </sheetData>
      <sheetData sheetId="2">
        <row r="16">
          <cell r="B16" t="str">
            <v>CASTELLÀ</v>
          </cell>
          <cell r="C16"/>
        </row>
        <row r="17">
          <cell r="B17" t="str">
            <v>ANGLÈS</v>
          </cell>
          <cell r="C17"/>
        </row>
        <row r="18">
          <cell r="B18" t="str">
            <v>VALENCIÀ</v>
          </cell>
          <cell r="C18"/>
        </row>
        <row r="20">
          <cell r="B20" t="str">
            <v>CASTELLÀ</v>
          </cell>
          <cell r="C20"/>
        </row>
        <row r="21">
          <cell r="B21" t="str">
            <v>ANGLÈS</v>
          </cell>
          <cell r="C21"/>
        </row>
        <row r="22">
          <cell r="B22" t="str">
            <v>VALENCIÀ</v>
          </cell>
          <cell r="C22"/>
        </row>
        <row r="23">
          <cell r="A23" t="str">
            <v>E.T.S. D'ENG. DEL DISSENY</v>
          </cell>
          <cell r="B23"/>
          <cell r="C23"/>
        </row>
        <row r="27">
          <cell r="A27" t="str">
            <v>E.T.S. D'ENG. INFORMÀTICA</v>
          </cell>
          <cell r="B27"/>
          <cell r="C27"/>
        </row>
        <row r="38">
          <cell r="A38" t="str">
            <v>E.T.S.E. DE TELECOMUNICACIÓ</v>
          </cell>
          <cell r="B38"/>
          <cell r="C38"/>
        </row>
        <row r="54">
          <cell r="A54" t="str">
            <v>FACULTAT D'ADMINISTRACIÓ I DIRECCIÓ D'EMPRESAS</v>
          </cell>
          <cell r="B54"/>
          <cell r="C54"/>
        </row>
        <row r="58">
          <cell r="A58" t="str">
            <v>FACULTAT DE BELLES ARTS</v>
          </cell>
          <cell r="B58"/>
          <cell r="C58"/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ES_cre_cur_idi_dep_grau"/>
      <sheetName val="EVOLUCIÓ depart"/>
      <sheetName val="Grafiques per DEPARTAMENTS"/>
      <sheetName val="DADES grau_CurCenIdiExcel"/>
      <sheetName val="HIST_centres"/>
      <sheetName val="PROFESSORS"/>
    </sheetNames>
    <sheetDataSet>
      <sheetData sheetId="0"/>
      <sheetData sheetId="1"/>
      <sheetData sheetId="2"/>
      <sheetData sheetId="3">
        <row r="320">
          <cell r="N320">
            <v>8.5555713313164639E-2</v>
          </cell>
        </row>
        <row r="411">
          <cell r="N411">
            <v>7.8643784130313366E-2</v>
          </cell>
        </row>
        <row r="458">
          <cell r="N458">
            <v>7.6587534299139171E-2</v>
          </cell>
        </row>
        <row r="483">
          <cell r="N483">
            <v>0.1520246361010692</v>
          </cell>
        </row>
        <row r="518">
          <cell r="N518">
            <v>7.9838089274849602E-2</v>
          </cell>
        </row>
        <row r="584">
          <cell r="N584">
            <v>7.934641798725843E-2</v>
          </cell>
        </row>
        <row r="591">
          <cell r="N591">
            <v>7.2467163809223425E-2</v>
          </cell>
        </row>
        <row r="604">
          <cell r="N604">
            <v>4.7146796775562154E-2</v>
          </cell>
        </row>
        <row r="610">
          <cell r="N610">
            <v>9.8281157389945584E-2</v>
          </cell>
        </row>
        <row r="614">
          <cell r="N614">
            <v>0.15953937672123139</v>
          </cell>
        </row>
        <row r="619">
          <cell r="N619">
            <v>3.1669865642994241E-3</v>
          </cell>
        </row>
        <row r="625">
          <cell r="N625">
            <v>5.0628819481858899E-2</v>
          </cell>
        </row>
        <row r="629">
          <cell r="N629">
            <v>8.7460077323919985E-2</v>
          </cell>
        </row>
        <row r="632">
          <cell r="N632">
            <v>7.0486614796254787E-2</v>
          </cell>
        </row>
        <row r="637">
          <cell r="N637">
            <v>5.231430934656741E-2</v>
          </cell>
        </row>
        <row r="639">
          <cell r="N639">
            <v>0</v>
          </cell>
        </row>
        <row r="645">
          <cell r="N645">
            <v>0.12614639112519091</v>
          </cell>
        </row>
        <row r="646">
          <cell r="N646">
            <v>1.1648580712402674E-2</v>
          </cell>
        </row>
        <row r="649">
          <cell r="N649">
            <v>7.5585810993555796E-2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41"/>
  <sheetViews>
    <sheetView showGridLines="0" tabSelected="1" topLeftCell="C10" workbookViewId="0">
      <selection activeCell="R24" sqref="R24"/>
    </sheetView>
  </sheetViews>
  <sheetFormatPr baseColWidth="10" defaultColWidth="9.140625" defaultRowHeight="12.75" outlineLevelRow="1" x14ac:dyDescent="0.2"/>
  <cols>
    <col min="2" max="2" width="37.7109375" style="14" customWidth="1"/>
    <col min="3" max="3" width="9.28515625" bestFit="1" customWidth="1"/>
    <col min="4" max="4" width="9.140625" bestFit="1" customWidth="1"/>
    <col min="5" max="5" width="9.28515625" bestFit="1" customWidth="1"/>
    <col min="6" max="9" width="9.140625" bestFit="1" customWidth="1"/>
  </cols>
  <sheetData>
    <row r="1" spans="1:9" ht="22.5" x14ac:dyDescent="0.2">
      <c r="A1" s="1" t="s">
        <v>0</v>
      </c>
    </row>
    <row r="3" spans="1:9" ht="10.5" customHeight="1" x14ac:dyDescent="0.2">
      <c r="A3" s="86" t="s">
        <v>1</v>
      </c>
      <c r="B3" s="86"/>
      <c r="C3" s="86"/>
      <c r="D3" s="86"/>
      <c r="E3" s="86"/>
      <c r="F3" s="86"/>
      <c r="G3" s="86"/>
      <c r="H3" s="86"/>
      <c r="I3" s="86"/>
    </row>
    <row r="4" spans="1:9" ht="10.5" customHeight="1" x14ac:dyDescent="0.2">
      <c r="A4" s="87" t="s">
        <v>2</v>
      </c>
      <c r="B4" s="87"/>
      <c r="C4" s="87"/>
      <c r="D4" s="87"/>
      <c r="E4" s="87"/>
      <c r="F4" s="87"/>
      <c r="G4" s="87"/>
      <c r="H4" s="87"/>
      <c r="I4" s="87"/>
    </row>
    <row r="5" spans="1:9" ht="10.5" customHeight="1" x14ac:dyDescent="0.2">
      <c r="A5" s="87" t="s">
        <v>3</v>
      </c>
      <c r="B5" s="87"/>
      <c r="C5" s="87"/>
      <c r="D5" s="87"/>
      <c r="E5" s="87"/>
      <c r="F5" s="87"/>
      <c r="G5" s="87"/>
      <c r="H5" s="87"/>
      <c r="I5" s="87"/>
    </row>
    <row r="7" spans="1:9" ht="18" x14ac:dyDescent="0.2">
      <c r="A7" s="2" t="s">
        <v>4</v>
      </c>
      <c r="B7" s="2" t="s">
        <v>5</v>
      </c>
      <c r="C7" s="3" t="s">
        <v>6</v>
      </c>
      <c r="D7" s="4" t="s">
        <v>334</v>
      </c>
      <c r="E7" s="4" t="s">
        <v>119</v>
      </c>
      <c r="F7" s="4" t="s">
        <v>120</v>
      </c>
      <c r="G7" s="4" t="s">
        <v>121</v>
      </c>
      <c r="H7" s="4" t="s">
        <v>122</v>
      </c>
      <c r="I7" s="4" t="s">
        <v>123</v>
      </c>
    </row>
    <row r="8" spans="1:9" x14ac:dyDescent="0.2">
      <c r="A8" s="88" t="s">
        <v>13</v>
      </c>
      <c r="B8" s="88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</row>
    <row r="9" spans="1:9" x14ac:dyDescent="0.2">
      <c r="A9" s="84"/>
      <c r="B9" s="84" t="s">
        <v>333</v>
      </c>
      <c r="C9" s="5">
        <f>C10-'Per depart'!D38</f>
        <v>30556.12</v>
      </c>
      <c r="D9" s="5">
        <f>D10-'Per depart'!E38</f>
        <v>0</v>
      </c>
      <c r="E9" s="5">
        <f>E10-'Per depart'!F38</f>
        <v>26714.81</v>
      </c>
      <c r="F9" s="5">
        <f>F10-'Per depart'!G38</f>
        <v>0</v>
      </c>
      <c r="G9" s="5">
        <f>G10-'Per depart'!H38</f>
        <v>1708.0100000000002</v>
      </c>
      <c r="H9" s="5">
        <f>H10-'Per depart'!I38</f>
        <v>0</v>
      </c>
      <c r="I9" s="5">
        <f>I10-'Per depart'!J38</f>
        <v>2133.3000000000002</v>
      </c>
    </row>
    <row r="10" spans="1:9" outlineLevel="1" x14ac:dyDescent="0.2">
      <c r="A10" s="6"/>
      <c r="B10" s="15" t="s">
        <v>6</v>
      </c>
      <c r="C10" s="5" t="s">
        <v>14</v>
      </c>
      <c r="D10" s="5" t="s">
        <v>15</v>
      </c>
      <c r="E10" s="5" t="s">
        <v>16</v>
      </c>
      <c r="F10" s="5" t="s">
        <v>17</v>
      </c>
      <c r="G10" s="5" t="s">
        <v>18</v>
      </c>
      <c r="H10" s="5" t="s">
        <v>19</v>
      </c>
      <c r="I10" s="5" t="s">
        <v>20</v>
      </c>
    </row>
    <row r="11" spans="1:9" outlineLevel="1" x14ac:dyDescent="0.2">
      <c r="A11" s="7"/>
      <c r="B11" s="7" t="s">
        <v>21</v>
      </c>
      <c r="C11" s="5" t="s">
        <v>22</v>
      </c>
      <c r="D11" s="8" t="s">
        <v>23</v>
      </c>
      <c r="E11" s="8" t="s">
        <v>24</v>
      </c>
      <c r="F11" s="8" t="s">
        <v>19</v>
      </c>
      <c r="G11" s="8" t="s">
        <v>25</v>
      </c>
      <c r="H11" s="8" t="s">
        <v>26</v>
      </c>
      <c r="I11" s="8" t="s">
        <v>27</v>
      </c>
    </row>
    <row r="12" spans="1:9" outlineLevel="1" x14ac:dyDescent="0.2">
      <c r="A12" s="9"/>
      <c r="B12" s="9" t="s">
        <v>28</v>
      </c>
      <c r="C12" s="5" t="s">
        <v>29</v>
      </c>
      <c r="D12" s="10" t="s">
        <v>26</v>
      </c>
      <c r="E12" s="10" t="s">
        <v>30</v>
      </c>
      <c r="F12" s="10" t="s">
        <v>26</v>
      </c>
      <c r="G12" s="10" t="s">
        <v>31</v>
      </c>
      <c r="H12" s="10" t="s">
        <v>26</v>
      </c>
      <c r="I12" s="10" t="s">
        <v>32</v>
      </c>
    </row>
    <row r="13" spans="1:9" outlineLevel="1" x14ac:dyDescent="0.2">
      <c r="A13" s="7"/>
      <c r="B13" s="7" t="s">
        <v>33</v>
      </c>
      <c r="C13" s="5" t="s">
        <v>34</v>
      </c>
      <c r="D13" s="8" t="s">
        <v>26</v>
      </c>
      <c r="E13" s="8" t="s">
        <v>35</v>
      </c>
      <c r="F13" s="8" t="s">
        <v>26</v>
      </c>
      <c r="G13" s="8" t="s">
        <v>36</v>
      </c>
      <c r="H13" s="8" t="s">
        <v>26</v>
      </c>
      <c r="I13" s="8" t="s">
        <v>37</v>
      </c>
    </row>
    <row r="14" spans="1:9" outlineLevel="1" x14ac:dyDescent="0.2">
      <c r="A14" s="9"/>
      <c r="B14" s="9" t="s">
        <v>38</v>
      </c>
      <c r="C14" s="5" t="s">
        <v>39</v>
      </c>
      <c r="D14" s="10" t="s">
        <v>26</v>
      </c>
      <c r="E14" s="10" t="s">
        <v>40</v>
      </c>
      <c r="F14" s="10" t="s">
        <v>26</v>
      </c>
      <c r="G14" s="10" t="s">
        <v>41</v>
      </c>
      <c r="H14" s="10" t="s">
        <v>26</v>
      </c>
      <c r="I14" s="10" t="s">
        <v>42</v>
      </c>
    </row>
    <row r="15" spans="1:9" outlineLevel="1" x14ac:dyDescent="0.2">
      <c r="A15" s="7"/>
      <c r="B15" s="7" t="s">
        <v>43</v>
      </c>
      <c r="C15" s="5" t="s">
        <v>44</v>
      </c>
      <c r="D15" s="8" t="s">
        <v>26</v>
      </c>
      <c r="E15" s="8" t="s">
        <v>45</v>
      </c>
      <c r="F15" s="8" t="s">
        <v>26</v>
      </c>
      <c r="G15" s="8" t="s">
        <v>46</v>
      </c>
      <c r="H15" s="8" t="s">
        <v>26</v>
      </c>
      <c r="I15" s="8" t="s">
        <v>47</v>
      </c>
    </row>
    <row r="16" spans="1:9" outlineLevel="1" x14ac:dyDescent="0.2">
      <c r="A16" s="9"/>
      <c r="B16" s="9" t="s">
        <v>48</v>
      </c>
      <c r="C16" s="5" t="s">
        <v>49</v>
      </c>
      <c r="D16" s="10" t="s">
        <v>26</v>
      </c>
      <c r="E16" s="10" t="s">
        <v>50</v>
      </c>
      <c r="F16" s="10" t="s">
        <v>26</v>
      </c>
      <c r="G16" s="10" t="s">
        <v>51</v>
      </c>
      <c r="H16" s="10" t="s">
        <v>26</v>
      </c>
      <c r="I16" s="10" t="s">
        <v>52</v>
      </c>
    </row>
    <row r="17" spans="1:9" outlineLevel="1" x14ac:dyDescent="0.2">
      <c r="A17" s="7"/>
      <c r="B17" s="7" t="s">
        <v>53</v>
      </c>
      <c r="C17" s="5" t="s">
        <v>54</v>
      </c>
      <c r="D17" s="8" t="s">
        <v>26</v>
      </c>
      <c r="E17" s="8" t="s">
        <v>55</v>
      </c>
      <c r="F17" s="8" t="s">
        <v>26</v>
      </c>
      <c r="G17" s="8" t="s">
        <v>56</v>
      </c>
      <c r="H17" s="8" t="s">
        <v>26</v>
      </c>
      <c r="I17" s="8" t="s">
        <v>26</v>
      </c>
    </row>
    <row r="18" spans="1:9" outlineLevel="1" x14ac:dyDescent="0.2">
      <c r="A18" s="9"/>
      <c r="B18" s="9" t="s">
        <v>57</v>
      </c>
      <c r="C18" s="5" t="s">
        <v>58</v>
      </c>
      <c r="D18" s="10" t="s">
        <v>26</v>
      </c>
      <c r="E18" s="10" t="s">
        <v>59</v>
      </c>
      <c r="F18" s="10" t="s">
        <v>26</v>
      </c>
      <c r="G18" s="10" t="s">
        <v>60</v>
      </c>
      <c r="H18" s="10" t="s">
        <v>26</v>
      </c>
      <c r="I18" s="10" t="s">
        <v>26</v>
      </c>
    </row>
    <row r="19" spans="1:9" outlineLevel="1" x14ac:dyDescent="0.2">
      <c r="A19" s="7"/>
      <c r="B19" s="7" t="s">
        <v>61</v>
      </c>
      <c r="C19" s="5" t="s">
        <v>62</v>
      </c>
      <c r="D19" s="8" t="s">
        <v>26</v>
      </c>
      <c r="E19" s="8" t="s">
        <v>63</v>
      </c>
      <c r="F19" s="8" t="s">
        <v>26</v>
      </c>
      <c r="G19" s="8" t="s">
        <v>64</v>
      </c>
      <c r="H19" s="8" t="s">
        <v>26</v>
      </c>
      <c r="I19" s="8" t="s">
        <v>26</v>
      </c>
    </row>
    <row r="20" spans="1:9" outlineLevel="1" x14ac:dyDescent="0.2">
      <c r="A20" s="9"/>
      <c r="B20" s="9" t="s">
        <v>65</v>
      </c>
      <c r="C20" s="5" t="s">
        <v>66</v>
      </c>
      <c r="D20" s="10" t="s">
        <v>26</v>
      </c>
      <c r="E20" s="10" t="s">
        <v>67</v>
      </c>
      <c r="F20" s="10" t="s">
        <v>26</v>
      </c>
      <c r="G20" s="10" t="s">
        <v>68</v>
      </c>
      <c r="H20" s="10" t="s">
        <v>26</v>
      </c>
      <c r="I20" s="10" t="s">
        <v>69</v>
      </c>
    </row>
    <row r="21" spans="1:9" outlineLevel="1" x14ac:dyDescent="0.2">
      <c r="A21" s="7"/>
      <c r="B21" s="7" t="s">
        <v>70</v>
      </c>
      <c r="C21" s="5" t="s">
        <v>71</v>
      </c>
      <c r="D21" s="8" t="s">
        <v>72</v>
      </c>
      <c r="E21" s="8" t="s">
        <v>73</v>
      </c>
      <c r="F21" s="8" t="s">
        <v>74</v>
      </c>
      <c r="G21" s="8" t="s">
        <v>75</v>
      </c>
      <c r="H21" s="8" t="s">
        <v>26</v>
      </c>
      <c r="I21" s="8" t="s">
        <v>76</v>
      </c>
    </row>
    <row r="22" spans="1:9" ht="18" outlineLevel="1" x14ac:dyDescent="0.2">
      <c r="A22" s="9"/>
      <c r="B22" s="9" t="s">
        <v>77</v>
      </c>
      <c r="C22" s="5" t="s">
        <v>78</v>
      </c>
      <c r="D22" s="10" t="s">
        <v>26</v>
      </c>
      <c r="E22" s="10" t="s">
        <v>79</v>
      </c>
      <c r="F22" s="10" t="s">
        <v>26</v>
      </c>
      <c r="G22" s="10" t="s">
        <v>80</v>
      </c>
      <c r="H22" s="10" t="s">
        <v>26</v>
      </c>
      <c r="I22" s="10" t="s">
        <v>81</v>
      </c>
    </row>
    <row r="23" spans="1:9" outlineLevel="1" x14ac:dyDescent="0.2">
      <c r="A23" s="7"/>
      <c r="B23" s="7" t="s">
        <v>82</v>
      </c>
      <c r="C23" s="5" t="s">
        <v>83</v>
      </c>
      <c r="D23" s="8" t="s">
        <v>26</v>
      </c>
      <c r="E23" s="8" t="s">
        <v>84</v>
      </c>
      <c r="F23" s="8" t="s">
        <v>26</v>
      </c>
      <c r="G23" s="8" t="s">
        <v>85</v>
      </c>
      <c r="H23" s="8" t="s">
        <v>26</v>
      </c>
      <c r="I23" s="8" t="s">
        <v>86</v>
      </c>
    </row>
    <row r="24" spans="1:9" outlineLevel="1" x14ac:dyDescent="0.2">
      <c r="A24" s="9"/>
      <c r="B24" s="9" t="s">
        <v>87</v>
      </c>
      <c r="C24" s="5" t="s">
        <v>88</v>
      </c>
      <c r="D24" s="10" t="s">
        <v>89</v>
      </c>
      <c r="E24" s="10" t="s">
        <v>90</v>
      </c>
      <c r="F24" s="10" t="s">
        <v>89</v>
      </c>
      <c r="G24" s="10" t="s">
        <v>26</v>
      </c>
      <c r="H24" s="10" t="s">
        <v>19</v>
      </c>
      <c r="I24" s="10" t="s">
        <v>91</v>
      </c>
    </row>
    <row r="25" spans="1:9" x14ac:dyDescent="0.2">
      <c r="A25" s="89" t="s">
        <v>92</v>
      </c>
      <c r="B25" s="89"/>
      <c r="C25" s="11" t="s">
        <v>93</v>
      </c>
      <c r="D25" s="11" t="s">
        <v>93</v>
      </c>
      <c r="E25" s="11" t="s">
        <v>93</v>
      </c>
      <c r="F25" s="11" t="s">
        <v>93</v>
      </c>
      <c r="G25" s="11" t="s">
        <v>93</v>
      </c>
      <c r="H25" s="11" t="s">
        <v>93</v>
      </c>
      <c r="I25" s="11" t="s">
        <v>93</v>
      </c>
    </row>
    <row r="26" spans="1:9" x14ac:dyDescent="0.2">
      <c r="A26" s="85"/>
      <c r="B26" s="85" t="s">
        <v>333</v>
      </c>
      <c r="C26" s="11"/>
      <c r="D26" s="11">
        <f>D9/$C$9</f>
        <v>0</v>
      </c>
      <c r="E26" s="11">
        <f t="shared" ref="E26:I26" si="0">E9/$C$9</f>
        <v>0.87428672226709414</v>
      </c>
      <c r="F26" s="11">
        <f t="shared" si="0"/>
        <v>0</v>
      </c>
      <c r="G26" s="11">
        <f t="shared" si="0"/>
        <v>5.5897476512070256E-2</v>
      </c>
      <c r="H26" s="11">
        <f t="shared" si="0"/>
        <v>0</v>
      </c>
      <c r="I26" s="11">
        <f t="shared" si="0"/>
        <v>6.9815801220835638E-2</v>
      </c>
    </row>
    <row r="27" spans="1:9" outlineLevel="1" x14ac:dyDescent="0.2">
      <c r="A27" s="6"/>
      <c r="B27" s="15" t="s">
        <v>6</v>
      </c>
      <c r="C27" s="11" t="s">
        <v>93</v>
      </c>
      <c r="D27" s="11">
        <f>D10/$C$10</f>
        <v>6.2697199108167527E-3</v>
      </c>
      <c r="E27" s="11">
        <f t="shared" ref="E27:H27" si="1">E10/$C$10</f>
        <v>0.84196678455616325</v>
      </c>
      <c r="F27" s="11">
        <f t="shared" si="1"/>
        <v>5.4879593234331177E-3</v>
      </c>
      <c r="G27" s="11">
        <f t="shared" si="1"/>
        <v>7.5877995315690575E-2</v>
      </c>
      <c r="H27" s="11">
        <f t="shared" si="1"/>
        <v>9.8501834010337997E-4</v>
      </c>
      <c r="I27" s="16">
        <f>I10/$C$10</f>
        <v>6.9412522553792946E-2</v>
      </c>
    </row>
    <row r="28" spans="1:9" outlineLevel="1" x14ac:dyDescent="0.2">
      <c r="A28" s="9"/>
      <c r="B28" s="9" t="s">
        <v>21</v>
      </c>
      <c r="C28" s="11" t="s">
        <v>94</v>
      </c>
      <c r="D28" s="12">
        <f t="shared" ref="D28:I28" si="2">D11/$C11</f>
        <v>1.4785291848804321E-2</v>
      </c>
      <c r="E28" s="12">
        <f t="shared" si="2"/>
        <v>0.87067048084340448</v>
      </c>
      <c r="F28" s="12">
        <f t="shared" si="2"/>
        <v>1.0124710722550785E-2</v>
      </c>
      <c r="G28" s="12">
        <f t="shared" si="2"/>
        <v>5.1989586011828237E-2</v>
      </c>
      <c r="H28" s="12">
        <f t="shared" si="2"/>
        <v>0</v>
      </c>
      <c r="I28" s="17">
        <f t="shared" si="2"/>
        <v>5.2429930573412192E-2</v>
      </c>
    </row>
    <row r="29" spans="1:9" outlineLevel="1" x14ac:dyDescent="0.2">
      <c r="A29" s="7"/>
      <c r="B29" s="7" t="s">
        <v>28</v>
      </c>
      <c r="C29" s="11" t="s">
        <v>95</v>
      </c>
      <c r="D29" s="13">
        <f t="shared" ref="D29:I29" si="3">D12/$C12</f>
        <v>0</v>
      </c>
      <c r="E29" s="13">
        <f t="shared" si="3"/>
        <v>0.73075766961767574</v>
      </c>
      <c r="F29" s="13">
        <f t="shared" si="3"/>
        <v>0</v>
      </c>
      <c r="G29" s="13">
        <f t="shared" si="3"/>
        <v>0.11806650095012559</v>
      </c>
      <c r="H29" s="13">
        <f t="shared" si="3"/>
        <v>0</v>
      </c>
      <c r="I29" s="18">
        <f t="shared" si="3"/>
        <v>0.15117582943219868</v>
      </c>
    </row>
    <row r="30" spans="1:9" outlineLevel="1" x14ac:dyDescent="0.2">
      <c r="A30" s="9"/>
      <c r="B30" s="9" t="s">
        <v>33</v>
      </c>
      <c r="C30" s="11" t="s">
        <v>96</v>
      </c>
      <c r="D30" s="12">
        <f t="shared" ref="D30:I30" si="4">D13/$C13</f>
        <v>0</v>
      </c>
      <c r="E30" s="12">
        <f t="shared" si="4"/>
        <v>0.91505671518102238</v>
      </c>
      <c r="F30" s="12">
        <f t="shared" si="4"/>
        <v>0</v>
      </c>
      <c r="G30" s="12">
        <f t="shared" si="4"/>
        <v>6.3707463614233184E-2</v>
      </c>
      <c r="H30" s="12">
        <f t="shared" si="4"/>
        <v>0</v>
      </c>
      <c r="I30" s="17">
        <f t="shared" si="4"/>
        <v>2.1235821204744394E-2</v>
      </c>
    </row>
    <row r="31" spans="1:9" outlineLevel="1" x14ac:dyDescent="0.2">
      <c r="A31" s="7"/>
      <c r="B31" s="7" t="s">
        <v>38</v>
      </c>
      <c r="C31" s="11" t="s">
        <v>97</v>
      </c>
      <c r="D31" s="13">
        <f t="shared" ref="D31:I31" si="5">D14/$C14</f>
        <v>0</v>
      </c>
      <c r="E31" s="13">
        <f t="shared" si="5"/>
        <v>0.86529562718390851</v>
      </c>
      <c r="F31" s="13">
        <f t="shared" si="5"/>
        <v>0</v>
      </c>
      <c r="G31" s="13">
        <f t="shared" si="5"/>
        <v>9.5239560180378338E-2</v>
      </c>
      <c r="H31" s="13">
        <f t="shared" si="5"/>
        <v>0</v>
      </c>
      <c r="I31" s="18">
        <f t="shared" si="5"/>
        <v>3.9464812635713165E-2</v>
      </c>
    </row>
    <row r="32" spans="1:9" outlineLevel="1" x14ac:dyDescent="0.2">
      <c r="A32" s="9"/>
      <c r="B32" s="9" t="s">
        <v>43</v>
      </c>
      <c r="C32" s="11" t="s">
        <v>98</v>
      </c>
      <c r="D32" s="12">
        <f t="shared" ref="D32:I32" si="6">D15/$C15</f>
        <v>0</v>
      </c>
      <c r="E32" s="12">
        <f t="shared" si="6"/>
        <v>0.79904288538644874</v>
      </c>
      <c r="F32" s="12">
        <f t="shared" si="6"/>
        <v>0</v>
      </c>
      <c r="G32" s="12">
        <f t="shared" si="6"/>
        <v>0.1191004108078811</v>
      </c>
      <c r="H32" s="12">
        <f t="shared" si="6"/>
        <v>0</v>
      </c>
      <c r="I32" s="17">
        <f t="shared" si="6"/>
        <v>8.1856703805670006E-2</v>
      </c>
    </row>
    <row r="33" spans="1:9" outlineLevel="1" x14ac:dyDescent="0.2">
      <c r="A33" s="7"/>
      <c r="B33" s="7" t="s">
        <v>48</v>
      </c>
      <c r="C33" s="11" t="s">
        <v>99</v>
      </c>
      <c r="D33" s="13">
        <f t="shared" ref="D33:I33" si="7">D16/$C16</f>
        <v>0</v>
      </c>
      <c r="E33" s="13">
        <f t="shared" si="7"/>
        <v>0.86817652451867078</v>
      </c>
      <c r="F33" s="13">
        <f t="shared" si="7"/>
        <v>0</v>
      </c>
      <c r="G33" s="13">
        <f t="shared" si="7"/>
        <v>4.6877452073576666E-2</v>
      </c>
      <c r="H33" s="13">
        <f t="shared" si="7"/>
        <v>0</v>
      </c>
      <c r="I33" s="18">
        <f t="shared" si="7"/>
        <v>8.4946023407752466E-2</v>
      </c>
    </row>
    <row r="34" spans="1:9" outlineLevel="1" x14ac:dyDescent="0.2">
      <c r="A34" s="9"/>
      <c r="B34" s="9" t="s">
        <v>53</v>
      </c>
      <c r="C34" s="11" t="s">
        <v>100</v>
      </c>
      <c r="D34" s="12">
        <f t="shared" ref="D34:I34" si="8">D17/$C17</f>
        <v>0</v>
      </c>
      <c r="E34" s="12">
        <f t="shared" si="8"/>
        <v>0.95994728355703451</v>
      </c>
      <c r="F34" s="12">
        <f t="shared" si="8"/>
        <v>0</v>
      </c>
      <c r="G34" s="12">
        <f t="shared" si="8"/>
        <v>4.0052716442965375E-2</v>
      </c>
      <c r="H34" s="12">
        <f t="shared" si="8"/>
        <v>0</v>
      </c>
      <c r="I34" s="17">
        <f t="shared" si="8"/>
        <v>0</v>
      </c>
    </row>
    <row r="35" spans="1:9" outlineLevel="1" x14ac:dyDescent="0.2">
      <c r="A35" s="7"/>
      <c r="B35" s="7" t="s">
        <v>57</v>
      </c>
      <c r="C35" s="11" t="s">
        <v>101</v>
      </c>
      <c r="D35" s="13">
        <f t="shared" ref="D35:I35" si="9">D18/$C18</f>
        <v>0</v>
      </c>
      <c r="E35" s="13">
        <f t="shared" si="9"/>
        <v>0.98371105139003578</v>
      </c>
      <c r="F35" s="13">
        <f t="shared" si="9"/>
        <v>0</v>
      </c>
      <c r="G35" s="13">
        <f t="shared" si="9"/>
        <v>1.6288948609964091E-2</v>
      </c>
      <c r="H35" s="13">
        <f t="shared" si="9"/>
        <v>0</v>
      </c>
      <c r="I35" s="18">
        <f t="shared" si="9"/>
        <v>0</v>
      </c>
    </row>
    <row r="36" spans="1:9" outlineLevel="1" x14ac:dyDescent="0.2">
      <c r="A36" s="9"/>
      <c r="B36" s="9" t="s">
        <v>61</v>
      </c>
      <c r="C36" s="11" t="s">
        <v>102</v>
      </c>
      <c r="D36" s="12">
        <f t="shared" ref="D36:I36" si="10">D19/$C19</f>
        <v>0</v>
      </c>
      <c r="E36" s="12">
        <f t="shared" si="10"/>
        <v>0.9821428571428571</v>
      </c>
      <c r="F36" s="12">
        <f t="shared" si="10"/>
        <v>0</v>
      </c>
      <c r="G36" s="12">
        <f t="shared" si="10"/>
        <v>1.7857142857142856E-2</v>
      </c>
      <c r="H36" s="12">
        <f t="shared" si="10"/>
        <v>0</v>
      </c>
      <c r="I36" s="17">
        <f t="shared" si="10"/>
        <v>0</v>
      </c>
    </row>
    <row r="37" spans="1:9" outlineLevel="1" x14ac:dyDescent="0.2">
      <c r="A37" s="7"/>
      <c r="B37" s="7" t="s">
        <v>65</v>
      </c>
      <c r="C37" s="11" t="s">
        <v>103</v>
      </c>
      <c r="D37" s="13">
        <f t="shared" ref="D37:I37" si="11">D20/$C20</f>
        <v>0</v>
      </c>
      <c r="E37" s="13">
        <f t="shared" si="11"/>
        <v>0.81563891658139709</v>
      </c>
      <c r="F37" s="13">
        <f t="shared" si="11"/>
        <v>0</v>
      </c>
      <c r="G37" s="13">
        <f t="shared" si="11"/>
        <v>9.8338361825197881E-2</v>
      </c>
      <c r="H37" s="13">
        <f t="shared" si="11"/>
        <v>0</v>
      </c>
      <c r="I37" s="18">
        <f t="shared" si="11"/>
        <v>8.6022721593404988E-2</v>
      </c>
    </row>
    <row r="38" spans="1:9" outlineLevel="1" x14ac:dyDescent="0.2">
      <c r="A38" s="9"/>
      <c r="B38" s="9" t="s">
        <v>70</v>
      </c>
      <c r="C38" s="11" t="s">
        <v>104</v>
      </c>
      <c r="D38" s="12">
        <f t="shared" ref="D38:I38" si="12">D21/$C21</f>
        <v>1.5722142845321696E-2</v>
      </c>
      <c r="E38" s="12">
        <f t="shared" si="12"/>
        <v>0.80082527458584574</v>
      </c>
      <c r="F38" s="12">
        <f t="shared" si="12"/>
        <v>9.9297744286242304E-3</v>
      </c>
      <c r="G38" s="12">
        <f t="shared" si="12"/>
        <v>8.6058045048076653E-2</v>
      </c>
      <c r="H38" s="12">
        <f t="shared" si="12"/>
        <v>0</v>
      </c>
      <c r="I38" s="17">
        <f t="shared" si="12"/>
        <v>8.7464763092131761E-2</v>
      </c>
    </row>
    <row r="39" spans="1:9" ht="18" outlineLevel="1" x14ac:dyDescent="0.2">
      <c r="A39" s="7"/>
      <c r="B39" s="7" t="s">
        <v>77</v>
      </c>
      <c r="C39" s="11" t="s">
        <v>105</v>
      </c>
      <c r="D39" s="13">
        <f t="shared" ref="D39:I39" si="13">D22/$C22</f>
        <v>0</v>
      </c>
      <c r="E39" s="13">
        <f t="shared" si="13"/>
        <v>0.79011334152669677</v>
      </c>
      <c r="F39" s="13">
        <f t="shared" si="13"/>
        <v>0</v>
      </c>
      <c r="G39" s="13">
        <f t="shared" si="13"/>
        <v>0.13846784104875054</v>
      </c>
      <c r="H39" s="13">
        <f t="shared" si="13"/>
        <v>0</v>
      </c>
      <c r="I39" s="18">
        <f t="shared" si="13"/>
        <v>7.1418817424552777E-2</v>
      </c>
    </row>
    <row r="40" spans="1:9" outlineLevel="1" x14ac:dyDescent="0.2">
      <c r="A40" s="9"/>
      <c r="B40" s="9" t="s">
        <v>82</v>
      </c>
      <c r="C40" s="11" t="s">
        <v>106</v>
      </c>
      <c r="D40" s="12">
        <f t="shared" ref="D40:I40" si="14">D23/$C23</f>
        <v>0</v>
      </c>
      <c r="E40" s="12">
        <f t="shared" si="14"/>
        <v>0.92291582491582491</v>
      </c>
      <c r="F40" s="12">
        <f t="shared" si="14"/>
        <v>0</v>
      </c>
      <c r="G40" s="12">
        <f t="shared" si="14"/>
        <v>1.6666666666666666E-2</v>
      </c>
      <c r="H40" s="12">
        <f t="shared" si="14"/>
        <v>0</v>
      </c>
      <c r="I40" s="17">
        <f t="shared" si="14"/>
        <v>6.0417508417508418E-2</v>
      </c>
    </row>
    <row r="41" spans="1:9" outlineLevel="1" x14ac:dyDescent="0.2">
      <c r="A41" s="7"/>
      <c r="B41" s="7" t="s">
        <v>87</v>
      </c>
      <c r="C41" s="11" t="s">
        <v>107</v>
      </c>
      <c r="D41" s="13">
        <f t="shared" ref="D41:I41" si="15">D24/$C24</f>
        <v>0.25941939468807906</v>
      </c>
      <c r="E41" s="13">
        <f t="shared" si="15"/>
        <v>0.28721432983323042</v>
      </c>
      <c r="F41" s="13">
        <f t="shared" si="15"/>
        <v>0.25941939468807906</v>
      </c>
      <c r="G41" s="13">
        <f t="shared" si="15"/>
        <v>0</v>
      </c>
      <c r="H41" s="13">
        <f t="shared" si="15"/>
        <v>6.4854848672019766E-2</v>
      </c>
      <c r="I41" s="18">
        <f t="shared" si="15"/>
        <v>0.12909203211859174</v>
      </c>
    </row>
  </sheetData>
  <mergeCells count="5">
    <mergeCell ref="A3:I3"/>
    <mergeCell ref="A4:I4"/>
    <mergeCell ref="A5:I5"/>
    <mergeCell ref="A8:B8"/>
    <mergeCell ref="A25:B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B29C6-7483-4558-8136-784C7602E2F6}">
  <sheetPr>
    <outlinePr summaryBelow="0"/>
  </sheetPr>
  <dimension ref="A1:E67"/>
  <sheetViews>
    <sheetView showGridLines="0" zoomScale="70" zoomScaleNormal="70" workbookViewId="0">
      <selection activeCell="C8" sqref="C8"/>
    </sheetView>
  </sheetViews>
  <sheetFormatPr baseColWidth="10" defaultColWidth="9.140625" defaultRowHeight="12.75" outlineLevelRow="1" x14ac:dyDescent="0.2"/>
  <cols>
    <col min="1" max="1" width="12.140625" style="20" customWidth="1"/>
    <col min="2" max="2" width="18.28515625" style="20" customWidth="1"/>
    <col min="3" max="3" width="9.28515625" style="20" bestFit="1" customWidth="1"/>
    <col min="4" max="4" width="9.140625" style="20" bestFit="1" customWidth="1"/>
    <col min="5" max="16384" width="9.140625" style="20"/>
  </cols>
  <sheetData>
    <row r="1" spans="1:5" ht="22.5" x14ac:dyDescent="0.2">
      <c r="A1" s="19" t="s">
        <v>109</v>
      </c>
    </row>
    <row r="3" spans="1:5" ht="10.5" customHeight="1" x14ac:dyDescent="0.2">
      <c r="A3" s="92" t="s">
        <v>1</v>
      </c>
      <c r="B3" s="92"/>
      <c r="C3" s="92"/>
      <c r="D3" s="92"/>
    </row>
    <row r="4" spans="1:5" ht="10.5" customHeight="1" x14ac:dyDescent="0.2">
      <c r="A4" s="93" t="s">
        <v>2</v>
      </c>
      <c r="B4" s="93"/>
      <c r="C4" s="93"/>
      <c r="D4" s="93"/>
    </row>
    <row r="5" spans="1:5" ht="10.5" customHeight="1" x14ac:dyDescent="0.2">
      <c r="A5" s="93" t="s">
        <v>3</v>
      </c>
      <c r="B5" s="93"/>
      <c r="C5" s="93"/>
      <c r="D5" s="93"/>
    </row>
    <row r="7" spans="1:5" ht="63.75" x14ac:dyDescent="0.2">
      <c r="A7" s="21" t="s">
        <v>5</v>
      </c>
      <c r="B7" s="21" t="s">
        <v>108</v>
      </c>
      <c r="C7" s="22" t="s">
        <v>13</v>
      </c>
      <c r="D7" s="22" t="s">
        <v>92</v>
      </c>
    </row>
    <row r="8" spans="1:5" collapsed="1" x14ac:dyDescent="0.2">
      <c r="A8" s="94" t="s">
        <v>6</v>
      </c>
      <c r="B8" s="94"/>
      <c r="C8" s="23">
        <v>31979.096000000001</v>
      </c>
      <c r="D8" s="24">
        <v>0.99999999999998701</v>
      </c>
    </row>
    <row r="9" spans="1:5" x14ac:dyDescent="0.2">
      <c r="A9" s="91" t="s">
        <v>21</v>
      </c>
      <c r="B9" s="91"/>
      <c r="C9" s="23">
        <v>3111.2</v>
      </c>
      <c r="D9" s="24">
        <v>9.7288553747734499E-2</v>
      </c>
    </row>
    <row r="10" spans="1:5" outlineLevel="1" x14ac:dyDescent="0.2">
      <c r="A10" s="25"/>
      <c r="B10" s="25" t="s">
        <v>7</v>
      </c>
      <c r="C10" s="26">
        <v>46</v>
      </c>
      <c r="D10" s="27">
        <v>1.4384396607083399E-3</v>
      </c>
      <c r="E10" s="32">
        <f>C10/$C$9</f>
        <v>1.4785291848804321E-2</v>
      </c>
    </row>
    <row r="11" spans="1:5" outlineLevel="1" x14ac:dyDescent="0.2">
      <c r="A11" s="28"/>
      <c r="B11" s="28" t="s">
        <v>8</v>
      </c>
      <c r="C11" s="29">
        <v>2708.83</v>
      </c>
      <c r="D11" s="30">
        <v>8.4706271872099406E-2</v>
      </c>
      <c r="E11" s="32">
        <f t="shared" ref="E11:E14" si="0">C11/$C$9</f>
        <v>0.87067048084340448</v>
      </c>
    </row>
    <row r="12" spans="1:5" outlineLevel="1" x14ac:dyDescent="0.2">
      <c r="A12" s="25"/>
      <c r="B12" s="25" t="s">
        <v>9</v>
      </c>
      <c r="C12" s="26">
        <v>31.5</v>
      </c>
      <c r="D12" s="27">
        <v>9.8501846331114601E-4</v>
      </c>
      <c r="E12" s="32">
        <f t="shared" si="0"/>
        <v>1.0124710722550785E-2</v>
      </c>
    </row>
    <row r="13" spans="1:5" outlineLevel="1" x14ac:dyDescent="0.2">
      <c r="A13" s="28"/>
      <c r="B13" s="28" t="s">
        <v>10</v>
      </c>
      <c r="C13" s="29">
        <v>161.75</v>
      </c>
      <c r="D13" s="30">
        <v>5.0579916330342201E-3</v>
      </c>
      <c r="E13" s="32">
        <f t="shared" si="0"/>
        <v>5.1989586011828237E-2</v>
      </c>
    </row>
    <row r="14" spans="1:5" outlineLevel="1" x14ac:dyDescent="0.2">
      <c r="A14" s="25"/>
      <c r="B14" s="25" t="s">
        <v>12</v>
      </c>
      <c r="C14" s="26">
        <v>163.12</v>
      </c>
      <c r="D14" s="27">
        <v>5.1008321185814004E-3</v>
      </c>
      <c r="E14" s="32">
        <f t="shared" si="0"/>
        <v>5.2429930573412192E-2</v>
      </c>
    </row>
    <row r="15" spans="1:5" x14ac:dyDescent="0.2">
      <c r="A15" s="91" t="s">
        <v>28</v>
      </c>
      <c r="B15" s="91"/>
      <c r="C15" s="23">
        <v>3825.8110000000001</v>
      </c>
      <c r="D15" s="24">
        <v>0.11963474514726601</v>
      </c>
    </row>
    <row r="16" spans="1:5" outlineLevel="1" x14ac:dyDescent="0.2">
      <c r="A16" s="25"/>
      <c r="B16" s="25" t="s">
        <v>8</v>
      </c>
      <c r="C16" s="26">
        <v>2795.74</v>
      </c>
      <c r="D16" s="27">
        <v>8.7423984718016004E-2</v>
      </c>
      <c r="E16" s="32">
        <f>C16/$C$15</f>
        <v>0.7307574786104174</v>
      </c>
    </row>
    <row r="17" spans="1:5" outlineLevel="1" x14ac:dyDescent="0.2">
      <c r="A17" s="28"/>
      <c r="B17" s="28" t="s">
        <v>10</v>
      </c>
      <c r="C17" s="29">
        <v>451.7</v>
      </c>
      <c r="D17" s="30">
        <v>1.41248520596078E-2</v>
      </c>
      <c r="E17" s="32">
        <f t="shared" ref="E17:E18" si="1">C17/$C$15</f>
        <v>0.11806647008960976</v>
      </c>
    </row>
    <row r="18" spans="1:5" outlineLevel="1" x14ac:dyDescent="0.2">
      <c r="A18" s="25"/>
      <c r="B18" s="25" t="s">
        <v>12</v>
      </c>
      <c r="C18" s="26">
        <v>578.37099999999998</v>
      </c>
      <c r="D18" s="27">
        <v>1.80859083696422E-2</v>
      </c>
      <c r="E18" s="32">
        <f t="shared" si="1"/>
        <v>0.15117605129997272</v>
      </c>
    </row>
    <row r="19" spans="1:5" x14ac:dyDescent="0.2">
      <c r="A19" s="91" t="s">
        <v>33</v>
      </c>
      <c r="B19" s="91"/>
      <c r="C19" s="23">
        <v>965.35</v>
      </c>
      <c r="D19" s="24">
        <v>3.0186907097060799E-2</v>
      </c>
    </row>
    <row r="20" spans="1:5" outlineLevel="1" x14ac:dyDescent="0.2">
      <c r="A20" s="25"/>
      <c r="B20" s="25" t="s">
        <v>8</v>
      </c>
      <c r="C20" s="26">
        <v>883.35</v>
      </c>
      <c r="D20" s="27">
        <v>2.76227320497111E-2</v>
      </c>
      <c r="E20" s="32">
        <f>C20/$C$19</f>
        <v>0.91505671518102238</v>
      </c>
    </row>
    <row r="21" spans="1:5" outlineLevel="1" x14ac:dyDescent="0.2">
      <c r="A21" s="28"/>
      <c r="B21" s="28" t="s">
        <v>10</v>
      </c>
      <c r="C21" s="29">
        <v>61.5</v>
      </c>
      <c r="D21" s="30">
        <v>1.92313128551224E-3</v>
      </c>
      <c r="E21" s="32">
        <f t="shared" ref="E21:E22" si="2">C21/$C$19</f>
        <v>6.3707463614233184E-2</v>
      </c>
    </row>
    <row r="22" spans="1:5" outlineLevel="1" x14ac:dyDescent="0.2">
      <c r="A22" s="25"/>
      <c r="B22" s="25" t="s">
        <v>12</v>
      </c>
      <c r="C22" s="26">
        <v>20.5</v>
      </c>
      <c r="D22" s="27">
        <v>6.4104376183741205E-4</v>
      </c>
      <c r="E22" s="32">
        <f t="shared" si="2"/>
        <v>2.1235821204744394E-2</v>
      </c>
    </row>
    <row r="23" spans="1:5" x14ac:dyDescent="0.2">
      <c r="A23" s="91" t="s">
        <v>38</v>
      </c>
      <c r="B23" s="91"/>
      <c r="C23" s="23">
        <v>3900.6889999999999</v>
      </c>
      <c r="D23" s="24">
        <v>0.121976212210625</v>
      </c>
    </row>
    <row r="24" spans="1:5" outlineLevel="1" x14ac:dyDescent="0.2">
      <c r="A24" s="25"/>
      <c r="B24" s="25" t="s">
        <v>8</v>
      </c>
      <c r="C24" s="26">
        <v>3375.2489999999998</v>
      </c>
      <c r="D24" s="27">
        <v>0.105545478834047</v>
      </c>
      <c r="E24" s="32">
        <f>C24/$C$23</f>
        <v>0.86529559265042666</v>
      </c>
    </row>
    <row r="25" spans="1:5" outlineLevel="1" x14ac:dyDescent="0.2">
      <c r="A25" s="28"/>
      <c r="B25" s="28" t="s">
        <v>10</v>
      </c>
      <c r="C25" s="29">
        <v>371.5</v>
      </c>
      <c r="D25" s="30">
        <v>1.16169637815902E-2</v>
      </c>
      <c r="E25" s="32">
        <f t="shared" ref="E25:E26" si="3">C25/$C$23</f>
        <v>9.523958459646488E-2</v>
      </c>
    </row>
    <row r="26" spans="1:5" outlineLevel="1" x14ac:dyDescent="0.2">
      <c r="A26" s="25"/>
      <c r="B26" s="25" t="s">
        <v>12</v>
      </c>
      <c r="C26" s="26">
        <v>153.94</v>
      </c>
      <c r="D26" s="27">
        <v>4.8137695949878696E-3</v>
      </c>
      <c r="E26" s="32">
        <f t="shared" si="3"/>
        <v>3.9464822753108489E-2</v>
      </c>
    </row>
    <row r="27" spans="1:5" x14ac:dyDescent="0.2">
      <c r="A27" s="91" t="s">
        <v>43</v>
      </c>
      <c r="B27" s="91"/>
      <c r="C27" s="23">
        <v>3247.26</v>
      </c>
      <c r="D27" s="24">
        <v>0.10154320810069099</v>
      </c>
    </row>
    <row r="28" spans="1:5" outlineLevel="1" x14ac:dyDescent="0.2">
      <c r="A28" s="25"/>
      <c r="B28" s="25" t="s">
        <v>8</v>
      </c>
      <c r="C28" s="26">
        <v>2594.6999999999998</v>
      </c>
      <c r="D28" s="27">
        <v>8.1137377992172396E-2</v>
      </c>
      <c r="E28" s="32">
        <f>C28/$C$27</f>
        <v>0.79904288538644874</v>
      </c>
    </row>
    <row r="29" spans="1:5" outlineLevel="1" x14ac:dyDescent="0.2">
      <c r="A29" s="28"/>
      <c r="B29" s="28" t="s">
        <v>10</v>
      </c>
      <c r="C29" s="29">
        <v>386.75</v>
      </c>
      <c r="D29" s="30">
        <v>1.2093837799542401E-2</v>
      </c>
      <c r="E29" s="32">
        <f t="shared" ref="E29:E30" si="4">C29/$C$27</f>
        <v>0.1191004108078811</v>
      </c>
    </row>
    <row r="30" spans="1:5" outlineLevel="1" x14ac:dyDescent="0.2">
      <c r="A30" s="25"/>
      <c r="B30" s="25" t="s">
        <v>12</v>
      </c>
      <c r="C30" s="26">
        <v>265.81</v>
      </c>
      <c r="D30" s="27">
        <v>8.3119923089757398E-3</v>
      </c>
      <c r="E30" s="32">
        <f t="shared" si="4"/>
        <v>8.1856703805670006E-2</v>
      </c>
    </row>
    <row r="31" spans="1:5" x14ac:dyDescent="0.2">
      <c r="A31" s="91" t="s">
        <v>48</v>
      </c>
      <c r="B31" s="91"/>
      <c r="C31" s="23">
        <v>2421.415</v>
      </c>
      <c r="D31" s="24">
        <v>7.5718681979001695E-2</v>
      </c>
    </row>
    <row r="32" spans="1:5" outlineLevel="1" x14ac:dyDescent="0.2">
      <c r="A32" s="25"/>
      <c r="B32" s="25" t="s">
        <v>8</v>
      </c>
      <c r="C32" s="26">
        <v>2102.2150000000001</v>
      </c>
      <c r="D32" s="27">
        <v>6.5737161550782103E-2</v>
      </c>
      <c r="E32" s="32">
        <f>C32/$C$31</f>
        <v>0.86817625231527851</v>
      </c>
    </row>
    <row r="33" spans="1:5" outlineLevel="1" x14ac:dyDescent="0.2">
      <c r="A33" s="28"/>
      <c r="B33" s="28" t="s">
        <v>10</v>
      </c>
      <c r="C33" s="29">
        <v>113.51</v>
      </c>
      <c r="D33" s="30">
        <v>3.5495062149348599E-3</v>
      </c>
      <c r="E33" s="32">
        <f t="shared" ref="E33:E34" si="5">C33/$C$31</f>
        <v>4.6877548871217867E-2</v>
      </c>
    </row>
    <row r="34" spans="1:5" outlineLevel="1" x14ac:dyDescent="0.2">
      <c r="A34" s="25"/>
      <c r="B34" s="25" t="s">
        <v>12</v>
      </c>
      <c r="C34" s="26">
        <v>205.69</v>
      </c>
      <c r="D34" s="27">
        <v>6.4320142132847499E-3</v>
      </c>
      <c r="E34" s="31">
        <f t="shared" si="5"/>
        <v>8.4946198813503682E-2</v>
      </c>
    </row>
    <row r="35" spans="1:5" collapsed="1" x14ac:dyDescent="0.2">
      <c r="A35" s="91" t="s">
        <v>53</v>
      </c>
      <c r="B35" s="91"/>
      <c r="C35" s="23">
        <v>1358.2080000000001</v>
      </c>
      <c r="D35" s="24">
        <v>4.2471744667203402E-2</v>
      </c>
      <c r="E35" s="31">
        <v>1</v>
      </c>
    </row>
    <row r="36" spans="1:5" hidden="1" outlineLevel="1" x14ac:dyDescent="0.2">
      <c r="A36" s="25"/>
      <c r="B36" s="25" t="s">
        <v>8</v>
      </c>
      <c r="C36" s="26">
        <v>1303.808</v>
      </c>
      <c r="D36" s="27">
        <v>4.0770633416278797E-2</v>
      </c>
    </row>
    <row r="37" spans="1:5" hidden="1" outlineLevel="1" x14ac:dyDescent="0.2">
      <c r="A37" s="28"/>
      <c r="B37" s="28" t="s">
        <v>10</v>
      </c>
      <c r="C37" s="29">
        <v>54.4</v>
      </c>
      <c r="D37" s="30">
        <v>1.7011112509246499E-3</v>
      </c>
    </row>
    <row r="38" spans="1:5" x14ac:dyDescent="0.2">
      <c r="A38" s="90" t="s">
        <v>57</v>
      </c>
      <c r="B38" s="90"/>
      <c r="C38" s="23">
        <v>2191.67</v>
      </c>
      <c r="D38" s="24">
        <v>6.8534457634448903E-2</v>
      </c>
    </row>
    <row r="39" spans="1:5" outlineLevel="1" x14ac:dyDescent="0.2">
      <c r="A39" s="28"/>
      <c r="B39" s="28" t="s">
        <v>8</v>
      </c>
      <c r="C39" s="29">
        <v>2155.9699999999998</v>
      </c>
      <c r="D39" s="30">
        <v>6.7418103376029603E-2</v>
      </c>
      <c r="E39" s="32">
        <f>C39/C38</f>
        <v>0.98371105139003578</v>
      </c>
    </row>
    <row r="40" spans="1:5" outlineLevel="1" x14ac:dyDescent="0.2">
      <c r="A40" s="25"/>
      <c r="B40" s="25" t="s">
        <v>10</v>
      </c>
      <c r="C40" s="26">
        <v>35.700000000000003</v>
      </c>
      <c r="D40" s="27">
        <v>1.1163542584193E-3</v>
      </c>
      <c r="E40" s="32">
        <f>C40/C38</f>
        <v>1.6288948609964091E-2</v>
      </c>
    </row>
    <row r="41" spans="1:5" x14ac:dyDescent="0.2">
      <c r="A41" s="91" t="s">
        <v>61</v>
      </c>
      <c r="B41" s="91"/>
      <c r="C41" s="23">
        <v>422.8</v>
      </c>
      <c r="D41" s="24">
        <v>1.3221136707553999E-2</v>
      </c>
    </row>
    <row r="42" spans="1:5" outlineLevel="1" x14ac:dyDescent="0.2">
      <c r="A42" s="25"/>
      <c r="B42" s="25" t="s">
        <v>8</v>
      </c>
      <c r="C42" s="26">
        <v>415.25</v>
      </c>
      <c r="D42" s="27">
        <v>1.29850449806334E-2</v>
      </c>
      <c r="E42" s="32">
        <f>C42/C41</f>
        <v>0.9821428571428571</v>
      </c>
    </row>
    <row r="43" spans="1:5" outlineLevel="1" x14ac:dyDescent="0.2">
      <c r="A43" s="28"/>
      <c r="B43" s="28" t="s">
        <v>10</v>
      </c>
      <c r="C43" s="29">
        <v>7.55</v>
      </c>
      <c r="D43" s="30">
        <v>2.36091726920608E-4</v>
      </c>
      <c r="E43" s="32">
        <f>C43/C41</f>
        <v>1.7857142857142856E-2</v>
      </c>
    </row>
    <row r="44" spans="1:5" x14ac:dyDescent="0.2">
      <c r="A44" s="90" t="s">
        <v>65</v>
      </c>
      <c r="B44" s="90"/>
      <c r="C44" s="23">
        <v>3801.6680000000001</v>
      </c>
      <c r="D44" s="24">
        <v>0.11887978321838601</v>
      </c>
    </row>
    <row r="45" spans="1:5" outlineLevel="1" x14ac:dyDescent="0.2">
      <c r="A45" s="28"/>
      <c r="B45" s="28" t="s">
        <v>8</v>
      </c>
      <c r="C45" s="29">
        <v>3100.788</v>
      </c>
      <c r="D45" s="30">
        <v>9.6962966057575803E-2</v>
      </c>
      <c r="E45" s="32">
        <f>C45/C44</f>
        <v>0.81563881959182127</v>
      </c>
    </row>
    <row r="46" spans="1:5" outlineLevel="1" x14ac:dyDescent="0.2">
      <c r="A46" s="25"/>
      <c r="B46" s="25" t="s">
        <v>10</v>
      </c>
      <c r="C46" s="26">
        <v>373.85</v>
      </c>
      <c r="D46" s="27">
        <v>1.1690449285995899E-2</v>
      </c>
      <c r="E46" s="32">
        <f>C46/C44</f>
        <v>9.8338413559521776E-2</v>
      </c>
    </row>
    <row r="47" spans="1:5" outlineLevel="1" x14ac:dyDescent="0.2">
      <c r="A47" s="28"/>
      <c r="B47" s="28" t="s">
        <v>12</v>
      </c>
      <c r="C47" s="29">
        <v>327.02999999999997</v>
      </c>
      <c r="D47" s="30">
        <v>1.02263678748141E-2</v>
      </c>
      <c r="E47" s="32">
        <f>C47/C44</f>
        <v>8.6022766848656951E-2</v>
      </c>
    </row>
    <row r="48" spans="1:5" x14ac:dyDescent="0.2">
      <c r="A48" s="90" t="s">
        <v>70</v>
      </c>
      <c r="B48" s="90"/>
      <c r="C48" s="23">
        <v>1812.7249999999999</v>
      </c>
      <c r="D48" s="24">
        <v>5.6684685520815799E-2</v>
      </c>
    </row>
    <row r="49" spans="1:5" outlineLevel="1" x14ac:dyDescent="0.2">
      <c r="A49" s="28"/>
      <c r="B49" s="28" t="s">
        <v>7</v>
      </c>
      <c r="C49" s="29">
        <v>28.5</v>
      </c>
      <c r="D49" s="30">
        <v>8.91207181091037E-4</v>
      </c>
      <c r="E49" s="32">
        <f>C49/$C$48</f>
        <v>1.5722186211366864E-2</v>
      </c>
    </row>
    <row r="50" spans="1:5" outlineLevel="1" x14ac:dyDescent="0.2">
      <c r="A50" s="25"/>
      <c r="B50" s="25" t="s">
        <v>8</v>
      </c>
      <c r="C50" s="26">
        <v>1451.675</v>
      </c>
      <c r="D50" s="27">
        <v>4.5394497705625703E-2</v>
      </c>
      <c r="E50" s="32">
        <f t="shared" ref="E50:E53" si="6">C50/$C$48</f>
        <v>0.80082472520652614</v>
      </c>
    </row>
    <row r="51" spans="1:5" outlineLevel="1" x14ac:dyDescent="0.2">
      <c r="A51" s="28"/>
      <c r="B51" s="28" t="s">
        <v>9</v>
      </c>
      <c r="C51" s="29">
        <v>18</v>
      </c>
      <c r="D51" s="30">
        <v>5.62867693320655E-4</v>
      </c>
      <c r="E51" s="32">
        <f t="shared" si="6"/>
        <v>9.929801817705388E-3</v>
      </c>
    </row>
    <row r="52" spans="1:5" outlineLevel="1" x14ac:dyDescent="0.2">
      <c r="A52" s="25"/>
      <c r="B52" s="25" t="s">
        <v>10</v>
      </c>
      <c r="C52" s="26">
        <v>156</v>
      </c>
      <c r="D52" s="27">
        <v>4.8781866754456704E-3</v>
      </c>
      <c r="E52" s="32">
        <f t="shared" si="6"/>
        <v>8.6058282420113374E-2</v>
      </c>
    </row>
    <row r="53" spans="1:5" outlineLevel="1" x14ac:dyDescent="0.2">
      <c r="A53" s="28"/>
      <c r="B53" s="28" t="s">
        <v>12</v>
      </c>
      <c r="C53" s="29">
        <v>158.55000000000001</v>
      </c>
      <c r="D53" s="30">
        <v>4.9579262653327702E-3</v>
      </c>
      <c r="E53" s="32">
        <f t="shared" si="6"/>
        <v>8.7465004344288305E-2</v>
      </c>
    </row>
    <row r="54" spans="1:5" x14ac:dyDescent="0.2">
      <c r="A54" s="90" t="s">
        <v>77</v>
      </c>
      <c r="B54" s="90"/>
      <c r="C54" s="23">
        <v>1464.6</v>
      </c>
      <c r="D54" s="24">
        <v>4.5798667979857301E-2</v>
      </c>
    </row>
    <row r="55" spans="1:5" outlineLevel="1" x14ac:dyDescent="0.2">
      <c r="A55" s="28"/>
      <c r="B55" s="28" t="s">
        <v>8</v>
      </c>
      <c r="C55" s="29">
        <v>1157.2</v>
      </c>
      <c r="D55" s="30">
        <v>3.61861385950367E-2</v>
      </c>
      <c r="E55" s="32">
        <f>C55/C54</f>
        <v>0.79011334152669677</v>
      </c>
    </row>
    <row r="56" spans="1:5" outlineLevel="1" x14ac:dyDescent="0.2">
      <c r="A56" s="25"/>
      <c r="B56" s="25" t="s">
        <v>10</v>
      </c>
      <c r="C56" s="26">
        <v>202.8</v>
      </c>
      <c r="D56" s="27">
        <v>6.3416426780793797E-3</v>
      </c>
      <c r="E56" s="32">
        <f>C56/C54</f>
        <v>0.13846784104875054</v>
      </c>
    </row>
    <row r="57" spans="1:5" outlineLevel="1" x14ac:dyDescent="0.2">
      <c r="A57" s="28"/>
      <c r="B57" s="28" t="s">
        <v>12</v>
      </c>
      <c r="C57" s="29">
        <v>104.6</v>
      </c>
      <c r="D57" s="30">
        <v>3.2708867067411402E-3</v>
      </c>
      <c r="E57" s="32">
        <f>C57/C54</f>
        <v>7.1418817424552777E-2</v>
      </c>
    </row>
    <row r="58" spans="1:5" x14ac:dyDescent="0.2">
      <c r="A58" s="90" t="s">
        <v>82</v>
      </c>
      <c r="B58" s="90"/>
      <c r="C58" s="23">
        <v>2970</v>
      </c>
      <c r="D58" s="24">
        <v>9.2873169397908004E-2</v>
      </c>
    </row>
    <row r="59" spans="1:5" outlineLevel="1" x14ac:dyDescent="0.2">
      <c r="A59" s="28"/>
      <c r="B59" s="28" t="s">
        <v>8</v>
      </c>
      <c r="C59" s="29">
        <v>2741.06</v>
      </c>
      <c r="D59" s="30">
        <v>8.5714117747417398E-2</v>
      </c>
      <c r="E59" s="32">
        <f>C59/C58</f>
        <v>0.92291582491582491</v>
      </c>
    </row>
    <row r="60" spans="1:5" outlineLevel="1" x14ac:dyDescent="0.2">
      <c r="A60" s="25"/>
      <c r="B60" s="25" t="s">
        <v>10</v>
      </c>
      <c r="C60" s="26">
        <v>49.5</v>
      </c>
      <c r="D60" s="27">
        <v>1.5478861566318E-3</v>
      </c>
      <c r="E60" s="32">
        <f>C60/C58</f>
        <v>1.6666666666666666E-2</v>
      </c>
    </row>
    <row r="61" spans="1:5" outlineLevel="1" x14ac:dyDescent="0.2">
      <c r="A61" s="28"/>
      <c r="B61" s="28" t="s">
        <v>12</v>
      </c>
      <c r="C61" s="29">
        <v>179.44</v>
      </c>
      <c r="D61" s="30">
        <v>5.6111654938587902E-3</v>
      </c>
      <c r="E61" s="32">
        <f>C61/C58</f>
        <v>6.0417508417508418E-2</v>
      </c>
    </row>
    <row r="62" spans="1:5" x14ac:dyDescent="0.2">
      <c r="A62" s="90" t="s">
        <v>87</v>
      </c>
      <c r="B62" s="90"/>
      <c r="C62" s="23">
        <v>485.7</v>
      </c>
      <c r="D62" s="24">
        <v>1.5188046591435699E-2</v>
      </c>
    </row>
    <row r="63" spans="1:5" outlineLevel="1" x14ac:dyDescent="0.2">
      <c r="A63" s="28"/>
      <c r="B63" s="28" t="s">
        <v>7</v>
      </c>
      <c r="C63" s="29">
        <v>126</v>
      </c>
      <c r="D63" s="30">
        <v>3.9400738532445797E-3</v>
      </c>
      <c r="E63" s="32">
        <f>C63/C62</f>
        <v>0.25941939468807906</v>
      </c>
    </row>
    <row r="64" spans="1:5" outlineLevel="1" x14ac:dyDescent="0.2">
      <c r="A64" s="25"/>
      <c r="B64" s="25" t="s">
        <v>8</v>
      </c>
      <c r="C64" s="26">
        <v>139.5</v>
      </c>
      <c r="D64" s="27">
        <v>4.3622246232350699E-3</v>
      </c>
      <c r="E64" s="32">
        <f>C64/C62</f>
        <v>0.28721432983323042</v>
      </c>
    </row>
    <row r="65" spans="1:5" outlineLevel="1" x14ac:dyDescent="0.2">
      <c r="A65" s="28"/>
      <c r="B65" s="28" t="s">
        <v>9</v>
      </c>
      <c r="C65" s="29">
        <v>126</v>
      </c>
      <c r="D65" s="30">
        <v>3.9400738532445797E-3</v>
      </c>
      <c r="E65" s="32">
        <f>C65/C62</f>
        <v>0.25941939468807906</v>
      </c>
    </row>
    <row r="66" spans="1:5" outlineLevel="1" x14ac:dyDescent="0.2">
      <c r="A66" s="25"/>
      <c r="B66" s="25" t="s">
        <v>11</v>
      </c>
      <c r="C66" s="26">
        <v>31.5</v>
      </c>
      <c r="D66" s="27">
        <v>9.8501846331114601E-4</v>
      </c>
      <c r="E66" s="32">
        <f>C66/C62</f>
        <v>6.4854848672019766E-2</v>
      </c>
    </row>
    <row r="67" spans="1:5" outlineLevel="1" x14ac:dyDescent="0.2">
      <c r="A67" s="28"/>
      <c r="B67" s="28" t="s">
        <v>12</v>
      </c>
      <c r="C67" s="29">
        <v>62.7</v>
      </c>
      <c r="D67" s="30">
        <v>1.9606557984002799E-3</v>
      </c>
      <c r="E67" s="32">
        <f>C67/C62</f>
        <v>0.12909203211859174</v>
      </c>
    </row>
  </sheetData>
  <mergeCells count="18">
    <mergeCell ref="A15:B15"/>
    <mergeCell ref="A3:D3"/>
    <mergeCell ref="A4:D4"/>
    <mergeCell ref="A5:D5"/>
    <mergeCell ref="A8:B8"/>
    <mergeCell ref="A9:B9"/>
    <mergeCell ref="A62:B62"/>
    <mergeCell ref="A19:B19"/>
    <mergeCell ref="A23:B23"/>
    <mergeCell ref="A27:B27"/>
    <mergeCell ref="A31:B31"/>
    <mergeCell ref="A35:B35"/>
    <mergeCell ref="A38:B38"/>
    <mergeCell ref="A41:B41"/>
    <mergeCell ref="A44:B44"/>
    <mergeCell ref="A48:B48"/>
    <mergeCell ref="A54:B54"/>
    <mergeCell ref="A58:B5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1F691-CA24-4BF6-AE9F-6C4F06067573}">
  <sheetPr>
    <outlinePr summaryBelow="0"/>
  </sheetPr>
  <dimension ref="A1:BB82"/>
  <sheetViews>
    <sheetView showGridLines="0" zoomScale="85" zoomScaleNormal="85" workbookViewId="0">
      <selection activeCell="N65" sqref="N65"/>
    </sheetView>
  </sheetViews>
  <sheetFormatPr baseColWidth="10" defaultColWidth="9.140625" defaultRowHeight="12.75" outlineLevelRow="2" x14ac:dyDescent="0.2"/>
  <cols>
    <col min="1" max="2" width="9.140625" style="34"/>
    <col min="3" max="3" width="9.140625" style="34" customWidth="1"/>
    <col min="4" max="4" width="22.28515625" style="34" customWidth="1"/>
    <col min="5" max="5" width="9.28515625" style="34" bestFit="1" customWidth="1"/>
    <col min="6" max="6" width="9.140625" style="34" bestFit="1" customWidth="1"/>
    <col min="7" max="7" width="9.28515625" style="34" bestFit="1" customWidth="1"/>
    <col min="8" max="11" width="9.140625" style="34" bestFit="1" customWidth="1"/>
    <col min="12" max="16384" width="9.140625" style="34"/>
  </cols>
  <sheetData>
    <row r="1" spans="1:54" ht="22.5" x14ac:dyDescent="0.2">
      <c r="A1" s="33" t="s">
        <v>0</v>
      </c>
      <c r="T1" s="97" t="s">
        <v>110</v>
      </c>
      <c r="U1" s="97"/>
      <c r="V1" s="97"/>
      <c r="W1" s="97"/>
      <c r="X1" s="97"/>
      <c r="Y1" s="97" t="s">
        <v>111</v>
      </c>
      <c r="Z1" s="97"/>
      <c r="AA1" s="97"/>
      <c r="AB1" s="97"/>
      <c r="AC1" s="97"/>
      <c r="AD1" s="97" t="s">
        <v>112</v>
      </c>
      <c r="AE1" s="97"/>
      <c r="AF1" s="97"/>
      <c r="AG1" s="97"/>
      <c r="AH1" s="97"/>
      <c r="AI1" s="97" t="s">
        <v>113</v>
      </c>
      <c r="AJ1" s="97"/>
      <c r="AK1" s="97"/>
      <c r="AL1" s="97"/>
      <c r="AM1" s="97"/>
      <c r="AN1" s="97" t="s">
        <v>114</v>
      </c>
      <c r="AO1" s="97"/>
      <c r="AP1" s="97"/>
      <c r="AQ1" s="97"/>
      <c r="AR1" s="97"/>
      <c r="AS1" s="97" t="s">
        <v>115</v>
      </c>
      <c r="AT1" s="97"/>
      <c r="AU1" s="97"/>
      <c r="AV1" s="97"/>
      <c r="AW1" s="97"/>
      <c r="AX1" s="97" t="s">
        <v>116</v>
      </c>
      <c r="AY1" s="97"/>
      <c r="AZ1" s="97"/>
      <c r="BA1" s="97"/>
      <c r="BB1" s="97"/>
    </row>
    <row r="3" spans="1:54" ht="10.5" customHeight="1" x14ac:dyDescent="0.2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54" ht="10.5" customHeight="1" x14ac:dyDescent="0.2">
      <c r="A4" s="100" t="s">
        <v>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54" ht="10.5" customHeight="1" x14ac:dyDescent="0.2">
      <c r="A5" s="100" t="s">
        <v>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54" x14ac:dyDescent="0.2">
      <c r="A6" s="101" t="s">
        <v>13</v>
      </c>
      <c r="B6" s="101"/>
      <c r="C6" s="101"/>
      <c r="D6" s="101"/>
    </row>
    <row r="7" spans="1:54" ht="18" x14ac:dyDescent="0.2">
      <c r="A7" s="35" t="s">
        <v>4</v>
      </c>
      <c r="B7" s="35" t="s">
        <v>5</v>
      </c>
      <c r="C7" s="35" t="s">
        <v>117</v>
      </c>
      <c r="D7" s="36" t="s">
        <v>108</v>
      </c>
      <c r="E7" s="37" t="s">
        <v>6</v>
      </c>
      <c r="F7" s="38" t="s">
        <v>118</v>
      </c>
      <c r="G7" s="38" t="s">
        <v>119</v>
      </c>
      <c r="H7" s="38" t="s">
        <v>120</v>
      </c>
      <c r="I7" s="38" t="s">
        <v>121</v>
      </c>
      <c r="J7" s="38" t="s">
        <v>122</v>
      </c>
      <c r="K7" s="38" t="s">
        <v>123</v>
      </c>
      <c r="L7" s="37" t="s">
        <v>6</v>
      </c>
      <c r="M7" s="38" t="s">
        <v>118</v>
      </c>
      <c r="N7" s="38" t="s">
        <v>119</v>
      </c>
      <c r="O7" s="38" t="s">
        <v>120</v>
      </c>
      <c r="P7" s="38" t="s">
        <v>121</v>
      </c>
      <c r="Q7" s="38" t="s">
        <v>122</v>
      </c>
      <c r="R7" s="38" t="s">
        <v>123</v>
      </c>
    </row>
    <row r="8" spans="1:54" outlineLevel="1" collapsed="1" x14ac:dyDescent="0.2">
      <c r="A8" s="39"/>
      <c r="B8" s="102" t="s">
        <v>6</v>
      </c>
      <c r="C8" s="102"/>
      <c r="D8" s="102"/>
      <c r="E8" s="5">
        <v>32160.726999999999</v>
      </c>
      <c r="F8" s="5">
        <v>200.5</v>
      </c>
      <c r="G8" s="5">
        <v>27095.776000000002</v>
      </c>
      <c r="H8" s="5">
        <v>175.5</v>
      </c>
      <c r="I8" s="5">
        <v>2441.5100000000002</v>
      </c>
      <c r="J8" s="5">
        <v>31.5</v>
      </c>
      <c r="K8" s="5">
        <v>2215.9409999999998</v>
      </c>
      <c r="L8" s="42" t="s">
        <v>93</v>
      </c>
      <c r="M8" s="42">
        <f>F8/$E$8</f>
        <v>6.2343118052026626E-3</v>
      </c>
      <c r="N8" s="42">
        <f t="shared" ref="N8:R8" si="0">G8/$E$8</f>
        <v>0.84251130268292762</v>
      </c>
      <c r="O8" s="42">
        <f t="shared" si="0"/>
        <v>5.4569661935813824E-3</v>
      </c>
      <c r="P8" s="42">
        <f t="shared" si="0"/>
        <v>7.5915883369178816E-2</v>
      </c>
      <c r="Q8" s="42">
        <f t="shared" si="0"/>
        <v>9.7945547064281222E-4</v>
      </c>
      <c r="R8" s="42">
        <f t="shared" si="0"/>
        <v>6.8902080478466798E-2</v>
      </c>
    </row>
    <row r="9" spans="1:54" outlineLevel="1" x14ac:dyDescent="0.2">
      <c r="A9" s="43"/>
      <c r="B9" s="98" t="s">
        <v>21</v>
      </c>
      <c r="C9" s="98"/>
      <c r="D9" s="98"/>
      <c r="E9" s="5">
        <v>3131.75</v>
      </c>
      <c r="F9" s="5">
        <v>46</v>
      </c>
      <c r="G9" s="5">
        <v>2727.88</v>
      </c>
      <c r="H9" s="5">
        <v>31.5</v>
      </c>
      <c r="I9" s="5">
        <v>161.75</v>
      </c>
      <c r="J9" s="5">
        <v>0</v>
      </c>
      <c r="K9" s="5">
        <v>164.62</v>
      </c>
      <c r="L9" s="42">
        <f>E9/$E$8</f>
        <v>9.737808476779769E-2</v>
      </c>
      <c r="M9" s="42">
        <f>F9/$E$9</f>
        <v>1.4688273329608047E-2</v>
      </c>
      <c r="N9" s="42">
        <f t="shared" ref="N9:R9" si="1">G9/$E$9</f>
        <v>0.87104015326893913</v>
      </c>
      <c r="O9" s="42">
        <f t="shared" si="1"/>
        <v>1.005827412788377E-2</v>
      </c>
      <c r="P9" s="42">
        <f t="shared" si="1"/>
        <v>5.1648439370958726E-2</v>
      </c>
      <c r="Q9" s="42">
        <f t="shared" si="1"/>
        <v>0</v>
      </c>
      <c r="R9" s="42">
        <f t="shared" si="1"/>
        <v>5.256485990261036E-2</v>
      </c>
    </row>
    <row r="10" spans="1:54" outlineLevel="2" x14ac:dyDescent="0.2">
      <c r="A10" s="96" t="s">
        <v>124</v>
      </c>
      <c r="B10" s="96"/>
      <c r="C10" s="96" t="s">
        <v>125</v>
      </c>
      <c r="D10" s="96"/>
      <c r="E10" s="5">
        <v>456.05</v>
      </c>
      <c r="F10" s="10">
        <v>9</v>
      </c>
      <c r="G10" s="10">
        <v>416.1</v>
      </c>
      <c r="H10" s="10">
        <v>6</v>
      </c>
      <c r="I10" s="10">
        <v>18.75</v>
      </c>
      <c r="J10" s="10">
        <v>0</v>
      </c>
      <c r="K10" s="10">
        <v>6.2</v>
      </c>
      <c r="L10" s="42">
        <f t="shared" ref="L10:L73" si="2">E10/$E$8</f>
        <v>1.4180338647195383E-2</v>
      </c>
      <c r="M10" s="46">
        <f>F10/$E10</f>
        <v>1.9734678215107992E-2</v>
      </c>
      <c r="N10" s="46">
        <f t="shared" ref="N10:R25" si="3">G10/$E10</f>
        <v>0.91239995614515956</v>
      </c>
      <c r="O10" s="46">
        <f t="shared" si="3"/>
        <v>1.3156452143405328E-2</v>
      </c>
      <c r="P10" s="46">
        <f t="shared" si="3"/>
        <v>4.1113912948141651E-2</v>
      </c>
      <c r="Q10" s="46">
        <f t="shared" si="3"/>
        <v>0</v>
      </c>
      <c r="R10" s="47">
        <f t="shared" si="3"/>
        <v>1.3595000548185507E-2</v>
      </c>
    </row>
    <row r="11" spans="1:54" outlineLevel="2" x14ac:dyDescent="0.2">
      <c r="A11" s="98" t="s">
        <v>124</v>
      </c>
      <c r="B11" s="98"/>
      <c r="C11" s="98" t="s">
        <v>126</v>
      </c>
      <c r="D11" s="98"/>
      <c r="E11" s="5">
        <v>494.2</v>
      </c>
      <c r="F11" s="8">
        <v>6</v>
      </c>
      <c r="G11" s="8">
        <v>395.2</v>
      </c>
      <c r="H11" s="8">
        <v>4.5</v>
      </c>
      <c r="I11" s="8">
        <v>51</v>
      </c>
      <c r="J11" s="8">
        <v>0</v>
      </c>
      <c r="K11" s="8">
        <v>37.5</v>
      </c>
      <c r="L11" s="42">
        <f t="shared" si="2"/>
        <v>1.5366568050529454E-2</v>
      </c>
      <c r="M11" s="49">
        <f>F11/$E11</f>
        <v>1.2140833670578713E-2</v>
      </c>
      <c r="N11" s="49">
        <f t="shared" si="3"/>
        <v>0.79967624443545127</v>
      </c>
      <c r="O11" s="49">
        <f t="shared" si="3"/>
        <v>9.1056252529340357E-3</v>
      </c>
      <c r="P11" s="49">
        <f t="shared" si="3"/>
        <v>0.10319708619991906</v>
      </c>
      <c r="Q11" s="49">
        <f t="shared" si="3"/>
        <v>0</v>
      </c>
      <c r="R11" s="50">
        <f t="shared" si="3"/>
        <v>7.5880210441116952E-2</v>
      </c>
    </row>
    <row r="12" spans="1:54" outlineLevel="2" x14ac:dyDescent="0.2">
      <c r="A12" s="96" t="s">
        <v>124</v>
      </c>
      <c r="B12" s="96"/>
      <c r="C12" s="96" t="s">
        <v>127</v>
      </c>
      <c r="D12" s="96"/>
      <c r="E12" s="5">
        <v>438.2</v>
      </c>
      <c r="F12" s="10">
        <v>6.5</v>
      </c>
      <c r="G12" s="10">
        <v>358.7</v>
      </c>
      <c r="H12" s="10">
        <v>4.5</v>
      </c>
      <c r="I12" s="10">
        <v>41</v>
      </c>
      <c r="J12" s="10">
        <v>0</v>
      </c>
      <c r="K12" s="10">
        <v>27.5</v>
      </c>
      <c r="L12" s="42">
        <f t="shared" si="2"/>
        <v>1.3625313880497789E-2</v>
      </c>
      <c r="M12" s="46">
        <f t="shared" ref="M12:M16" si="4">F12/$E12</f>
        <v>1.4833409402099498E-2</v>
      </c>
      <c r="N12" s="46">
        <f t="shared" si="3"/>
        <v>0.81857599269739845</v>
      </c>
      <c r="O12" s="46">
        <f t="shared" si="3"/>
        <v>1.026928343222273E-2</v>
      </c>
      <c r="P12" s="46">
        <f t="shared" si="3"/>
        <v>9.3564582382473754E-2</v>
      </c>
      <c r="Q12" s="46">
        <f t="shared" si="3"/>
        <v>0</v>
      </c>
      <c r="R12" s="47">
        <f t="shared" si="3"/>
        <v>6.2756732085805567E-2</v>
      </c>
    </row>
    <row r="13" spans="1:54" outlineLevel="2" x14ac:dyDescent="0.2">
      <c r="A13" s="98" t="s">
        <v>124</v>
      </c>
      <c r="B13" s="98"/>
      <c r="C13" s="98" t="s">
        <v>128</v>
      </c>
      <c r="D13" s="98"/>
      <c r="E13" s="5">
        <v>324.85000000000002</v>
      </c>
      <c r="F13" s="8">
        <v>9</v>
      </c>
      <c r="G13" s="8">
        <v>285.35000000000002</v>
      </c>
      <c r="H13" s="8">
        <v>6</v>
      </c>
      <c r="I13" s="8">
        <v>10.5</v>
      </c>
      <c r="J13" s="8">
        <v>0</v>
      </c>
      <c r="K13" s="8">
        <v>14</v>
      </c>
      <c r="L13" s="42">
        <f t="shared" si="2"/>
        <v>1.0100828877406908E-2</v>
      </c>
      <c r="M13" s="49">
        <f t="shared" si="4"/>
        <v>2.7705094659073417E-2</v>
      </c>
      <c r="N13" s="49">
        <f t="shared" si="3"/>
        <v>0.87840541788517779</v>
      </c>
      <c r="O13" s="49">
        <f t="shared" si="3"/>
        <v>1.8470063106048946E-2</v>
      </c>
      <c r="P13" s="49">
        <f t="shared" si="3"/>
        <v>3.2322610435585652E-2</v>
      </c>
      <c r="Q13" s="49">
        <f t="shared" si="3"/>
        <v>0</v>
      </c>
      <c r="R13" s="50">
        <f t="shared" si="3"/>
        <v>4.3096813914114206E-2</v>
      </c>
    </row>
    <row r="14" spans="1:54" outlineLevel="2" x14ac:dyDescent="0.2">
      <c r="A14" s="96" t="s">
        <v>124</v>
      </c>
      <c r="B14" s="96"/>
      <c r="C14" s="96" t="s">
        <v>129</v>
      </c>
      <c r="D14" s="96"/>
      <c r="E14" s="5">
        <v>680.2</v>
      </c>
      <c r="F14" s="10">
        <v>9</v>
      </c>
      <c r="G14" s="10">
        <v>603.67999999999995</v>
      </c>
      <c r="H14" s="10">
        <v>6</v>
      </c>
      <c r="I14" s="10">
        <v>21</v>
      </c>
      <c r="J14" s="10">
        <v>0</v>
      </c>
      <c r="K14" s="10">
        <v>40.520000000000003</v>
      </c>
      <c r="L14" s="42">
        <f t="shared" si="2"/>
        <v>2.1150019400991777E-2</v>
      </c>
      <c r="M14" s="46">
        <f t="shared" si="4"/>
        <v>1.3231402528668038E-2</v>
      </c>
      <c r="N14" s="46">
        <f t="shared" si="3"/>
        <v>0.88750367538959118</v>
      </c>
      <c r="O14" s="46">
        <f t="shared" si="3"/>
        <v>8.8209350191120247E-3</v>
      </c>
      <c r="P14" s="46">
        <f t="shared" si="3"/>
        <v>3.0873272566892089E-2</v>
      </c>
      <c r="Q14" s="46">
        <f t="shared" si="3"/>
        <v>0</v>
      </c>
      <c r="R14" s="47">
        <f t="shared" si="3"/>
        <v>5.9570714495736546E-2</v>
      </c>
    </row>
    <row r="15" spans="1:54" outlineLevel="2" x14ac:dyDescent="0.2">
      <c r="A15" s="98" t="s">
        <v>124</v>
      </c>
      <c r="B15" s="98"/>
      <c r="C15" s="98" t="s">
        <v>130</v>
      </c>
      <c r="D15" s="98"/>
      <c r="E15" s="5">
        <v>363.05</v>
      </c>
      <c r="F15" s="8">
        <v>6.5</v>
      </c>
      <c r="G15" s="8">
        <v>314.14999999999998</v>
      </c>
      <c r="H15" s="8">
        <v>4.5</v>
      </c>
      <c r="I15" s="8">
        <v>10.5</v>
      </c>
      <c r="J15" s="8">
        <v>0</v>
      </c>
      <c r="K15" s="8">
        <v>27.4</v>
      </c>
      <c r="L15" s="42">
        <f t="shared" si="2"/>
        <v>1.1288612971964223E-2</v>
      </c>
      <c r="M15" s="49">
        <f t="shared" si="4"/>
        <v>1.7903869990359454E-2</v>
      </c>
      <c r="N15" s="49">
        <f t="shared" si="3"/>
        <v>0.86530780884175729</v>
      </c>
      <c r="O15" s="49">
        <f t="shared" si="3"/>
        <v>1.2394986916402699E-2</v>
      </c>
      <c r="P15" s="49">
        <f t="shared" si="3"/>
        <v>2.8921636138272963E-2</v>
      </c>
      <c r="Q15" s="49">
        <f t="shared" si="3"/>
        <v>0</v>
      </c>
      <c r="R15" s="50">
        <f t="shared" si="3"/>
        <v>7.5471698113207544E-2</v>
      </c>
    </row>
    <row r="16" spans="1:54" outlineLevel="2" x14ac:dyDescent="0.2">
      <c r="A16" s="96" t="s">
        <v>124</v>
      </c>
      <c r="B16" s="96"/>
      <c r="C16" s="96" t="s">
        <v>131</v>
      </c>
      <c r="D16" s="96"/>
      <c r="E16" s="5">
        <v>289.7</v>
      </c>
      <c r="F16" s="10">
        <v>0</v>
      </c>
      <c r="G16" s="10">
        <v>269.2</v>
      </c>
      <c r="H16" s="10">
        <v>0</v>
      </c>
      <c r="I16" s="10">
        <v>9</v>
      </c>
      <c r="J16" s="10">
        <v>0</v>
      </c>
      <c r="K16" s="10">
        <v>11.5</v>
      </c>
      <c r="L16" s="42">
        <f t="shared" si="2"/>
        <v>9.0078809474673869E-3</v>
      </c>
      <c r="M16" s="46">
        <f t="shared" si="4"/>
        <v>0</v>
      </c>
      <c r="N16" s="46">
        <f t="shared" si="3"/>
        <v>0.9292371418709009</v>
      </c>
      <c r="O16" s="46">
        <f t="shared" si="3"/>
        <v>0</v>
      </c>
      <c r="P16" s="46">
        <f t="shared" si="3"/>
        <v>3.1066620642043494E-2</v>
      </c>
      <c r="Q16" s="46">
        <f t="shared" si="3"/>
        <v>0</v>
      </c>
      <c r="R16" s="47">
        <f t="shared" si="3"/>
        <v>3.9696237487055579E-2</v>
      </c>
    </row>
    <row r="17" spans="1:18" outlineLevel="1" x14ac:dyDescent="0.2">
      <c r="A17" s="43"/>
      <c r="B17" s="98" t="s">
        <v>28</v>
      </c>
      <c r="C17" s="98"/>
      <c r="D17" s="98"/>
      <c r="E17" s="5">
        <v>3857.1460000000002</v>
      </c>
      <c r="F17" s="5">
        <v>0</v>
      </c>
      <c r="G17" s="5">
        <v>2823.6750000000002</v>
      </c>
      <c r="H17" s="5">
        <v>0</v>
      </c>
      <c r="I17" s="5">
        <v>452.9</v>
      </c>
      <c r="J17" s="5">
        <v>0</v>
      </c>
      <c r="K17" s="5">
        <v>580.57100000000003</v>
      </c>
      <c r="L17" s="42">
        <f t="shared" si="2"/>
        <v>0.11993342065930289</v>
      </c>
      <c r="M17" s="42">
        <f>F17/$E17</f>
        <v>0</v>
      </c>
      <c r="N17" s="42">
        <f t="shared" si="3"/>
        <v>0.73206329239287282</v>
      </c>
      <c r="O17" s="42">
        <f t="shared" si="3"/>
        <v>0</v>
      </c>
      <c r="P17" s="42">
        <f t="shared" si="3"/>
        <v>0.11741842284424804</v>
      </c>
      <c r="Q17" s="42">
        <f t="shared" si="3"/>
        <v>0</v>
      </c>
      <c r="R17" s="42">
        <f t="shared" si="3"/>
        <v>0.1505182847628791</v>
      </c>
    </row>
    <row r="18" spans="1:18" outlineLevel="2" x14ac:dyDescent="0.2">
      <c r="A18" s="96" t="s">
        <v>124</v>
      </c>
      <c r="B18" s="96"/>
      <c r="C18" s="96" t="s">
        <v>132</v>
      </c>
      <c r="D18" s="96"/>
      <c r="E18" s="5">
        <v>2755.45</v>
      </c>
      <c r="F18" s="10">
        <v>0</v>
      </c>
      <c r="G18" s="10">
        <v>1965.75</v>
      </c>
      <c r="H18" s="10">
        <v>0</v>
      </c>
      <c r="I18" s="10">
        <v>393.4</v>
      </c>
      <c r="J18" s="10">
        <v>0</v>
      </c>
      <c r="K18" s="10">
        <v>396.3</v>
      </c>
      <c r="L18" s="42">
        <f t="shared" si="2"/>
        <v>8.5677478621674186E-2</v>
      </c>
      <c r="M18" s="46">
        <f t="shared" ref="M18" si="5">F18/$E18</f>
        <v>0</v>
      </c>
      <c r="N18" s="46">
        <f t="shared" si="3"/>
        <v>0.71340434411802067</v>
      </c>
      <c r="O18" s="46">
        <f t="shared" si="3"/>
        <v>0</v>
      </c>
      <c r="P18" s="46">
        <f t="shared" si="3"/>
        <v>0.14277159810557261</v>
      </c>
      <c r="Q18" s="46">
        <f t="shared" si="3"/>
        <v>0</v>
      </c>
      <c r="R18" s="47">
        <f t="shared" si="3"/>
        <v>0.14382405777640678</v>
      </c>
    </row>
    <row r="19" spans="1:18" ht="12.75" customHeight="1" outlineLevel="2" x14ac:dyDescent="0.2">
      <c r="A19" s="96" t="s">
        <v>124</v>
      </c>
      <c r="B19" s="96"/>
      <c r="C19" s="96" t="s">
        <v>134</v>
      </c>
      <c r="D19" s="96"/>
      <c r="E19" s="5">
        <v>1101.6959999999999</v>
      </c>
      <c r="F19" s="8">
        <v>0</v>
      </c>
      <c r="G19" s="8">
        <v>857.92500000000098</v>
      </c>
      <c r="H19" s="8">
        <v>0</v>
      </c>
      <c r="I19" s="8">
        <v>59.5</v>
      </c>
      <c r="J19" s="8">
        <v>0</v>
      </c>
      <c r="K19" s="8">
        <v>184.27099999999999</v>
      </c>
      <c r="L19" s="42">
        <f>E19/$E$8</f>
        <v>3.4255942037628689E-2</v>
      </c>
      <c r="M19" s="46">
        <f t="shared" ref="M19:R19" si="6">F19/$E19</f>
        <v>0</v>
      </c>
      <c r="N19" s="46">
        <f t="shared" si="6"/>
        <v>0.77873115632624701</v>
      </c>
      <c r="O19" s="46">
        <f t="shared" si="6"/>
        <v>0</v>
      </c>
      <c r="P19" s="46">
        <f t="shared" si="6"/>
        <v>5.4007639130939936E-2</v>
      </c>
      <c r="Q19" s="46">
        <f t="shared" si="6"/>
        <v>0</v>
      </c>
      <c r="R19" s="47">
        <f t="shared" si="6"/>
        <v>0.16726120454281398</v>
      </c>
    </row>
    <row r="20" spans="1:18" outlineLevel="2" x14ac:dyDescent="0.2"/>
    <row r="21" spans="1:18" outlineLevel="1" x14ac:dyDescent="0.2">
      <c r="A21" s="43"/>
      <c r="B21" s="98" t="s">
        <v>33</v>
      </c>
      <c r="C21" s="98"/>
      <c r="D21" s="98"/>
      <c r="E21" s="41">
        <v>988.51000000000101</v>
      </c>
      <c r="F21" s="41">
        <v>0</v>
      </c>
      <c r="G21" s="41">
        <v>900.55000000000098</v>
      </c>
      <c r="H21" s="41">
        <v>0</v>
      </c>
      <c r="I21" s="41">
        <v>67.459999999999994</v>
      </c>
      <c r="J21" s="41">
        <v>0</v>
      </c>
      <c r="K21" s="41">
        <v>20.5</v>
      </c>
      <c r="L21" s="42">
        <f t="shared" si="2"/>
        <v>3.0736556421750074E-2</v>
      </c>
      <c r="M21" s="42">
        <f>F21/$E21</f>
        <v>0</v>
      </c>
      <c r="N21" s="42">
        <f t="shared" si="3"/>
        <v>0.91101759213361533</v>
      </c>
      <c r="O21" s="42">
        <f t="shared" si="3"/>
        <v>0</v>
      </c>
      <c r="P21" s="42">
        <f t="shared" si="3"/>
        <v>6.8244124996206329E-2</v>
      </c>
      <c r="Q21" s="42">
        <f t="shared" si="3"/>
        <v>0</v>
      </c>
      <c r="R21" s="42">
        <f t="shared" si="3"/>
        <v>2.0738282870178329E-2</v>
      </c>
    </row>
    <row r="22" spans="1:18" outlineLevel="2" x14ac:dyDescent="0.2">
      <c r="A22" s="96" t="s">
        <v>124</v>
      </c>
      <c r="B22" s="96"/>
      <c r="C22" s="96" t="s">
        <v>135</v>
      </c>
      <c r="D22" s="96"/>
      <c r="E22" s="41">
        <v>988.51000000000101</v>
      </c>
      <c r="F22" s="45">
        <v>0</v>
      </c>
      <c r="G22" s="45">
        <v>900.55000000000098</v>
      </c>
      <c r="H22" s="45">
        <v>0</v>
      </c>
      <c r="I22" s="45">
        <v>67.459999999999994</v>
      </c>
      <c r="J22" s="45">
        <v>0</v>
      </c>
      <c r="K22" s="45">
        <v>20.5</v>
      </c>
      <c r="L22" s="42">
        <f t="shared" si="2"/>
        <v>3.0736556421750074E-2</v>
      </c>
      <c r="M22" s="46">
        <f t="shared" ref="M22" si="7">F22/$E22</f>
        <v>0</v>
      </c>
      <c r="N22" s="46">
        <f t="shared" si="3"/>
        <v>0.91101759213361533</v>
      </c>
      <c r="O22" s="46">
        <f t="shared" si="3"/>
        <v>0</v>
      </c>
      <c r="P22" s="46">
        <f t="shared" si="3"/>
        <v>6.8244124996206329E-2</v>
      </c>
      <c r="Q22" s="46">
        <f t="shared" si="3"/>
        <v>0</v>
      </c>
      <c r="R22" s="47">
        <f t="shared" si="3"/>
        <v>2.0738282870178329E-2</v>
      </c>
    </row>
    <row r="23" spans="1:18" outlineLevel="1" x14ac:dyDescent="0.2">
      <c r="A23" s="43"/>
      <c r="B23" s="98" t="s">
        <v>38</v>
      </c>
      <c r="C23" s="98"/>
      <c r="D23" s="98"/>
      <c r="E23" s="41">
        <v>3910.64</v>
      </c>
      <c r="F23" s="41">
        <v>0</v>
      </c>
      <c r="G23" s="41">
        <v>3385.2</v>
      </c>
      <c r="H23" s="41">
        <v>0</v>
      </c>
      <c r="I23" s="41">
        <v>371.5</v>
      </c>
      <c r="J23" s="41">
        <v>0</v>
      </c>
      <c r="K23" s="41">
        <v>153.94</v>
      </c>
      <c r="L23" s="42">
        <f t="shared" si="2"/>
        <v>0.12159675370522563</v>
      </c>
      <c r="M23" s="42">
        <f>F23/$E23</f>
        <v>0</v>
      </c>
      <c r="N23" s="42">
        <f t="shared" si="3"/>
        <v>0.86563836098439129</v>
      </c>
      <c r="O23" s="42">
        <f t="shared" si="3"/>
        <v>0</v>
      </c>
      <c r="P23" s="42">
        <f t="shared" si="3"/>
        <v>9.4997238303704767E-2</v>
      </c>
      <c r="Q23" s="42">
        <f t="shared" si="3"/>
        <v>0</v>
      </c>
      <c r="R23" s="42">
        <f t="shared" si="3"/>
        <v>3.9364400711903932E-2</v>
      </c>
    </row>
    <row r="24" spans="1:18" outlineLevel="2" x14ac:dyDescent="0.2">
      <c r="A24" s="96" t="s">
        <v>124</v>
      </c>
      <c r="B24" s="96"/>
      <c r="C24" s="96" t="s">
        <v>125</v>
      </c>
      <c r="D24" s="96"/>
      <c r="E24" s="41">
        <v>853.28</v>
      </c>
      <c r="F24" s="45">
        <v>0</v>
      </c>
      <c r="G24" s="45">
        <v>770.38</v>
      </c>
      <c r="H24" s="45">
        <v>0</v>
      </c>
      <c r="I24" s="45">
        <v>19.850000000000001</v>
      </c>
      <c r="J24" s="45">
        <v>0</v>
      </c>
      <c r="K24" s="45">
        <v>63.05</v>
      </c>
      <c r="L24" s="42">
        <f t="shared" si="2"/>
        <v>2.6531738539368219E-2</v>
      </c>
      <c r="M24" s="46">
        <f t="shared" ref="M24:R39" si="8">F24/$E24</f>
        <v>0</v>
      </c>
      <c r="N24" s="46">
        <f t="shared" si="3"/>
        <v>0.90284549034314643</v>
      </c>
      <c r="O24" s="46">
        <f t="shared" si="3"/>
        <v>0</v>
      </c>
      <c r="P24" s="46">
        <f t="shared" si="3"/>
        <v>2.3263172698293647E-2</v>
      </c>
      <c r="Q24" s="46">
        <f t="shared" si="3"/>
        <v>0</v>
      </c>
      <c r="R24" s="47">
        <f t="shared" si="3"/>
        <v>7.3891336958559914E-2</v>
      </c>
    </row>
    <row r="25" spans="1:18" outlineLevel="2" x14ac:dyDescent="0.2">
      <c r="A25" s="98" t="s">
        <v>124</v>
      </c>
      <c r="B25" s="98"/>
      <c r="C25" s="98" t="s">
        <v>136</v>
      </c>
      <c r="D25" s="98"/>
      <c r="E25" s="41">
        <v>797.95</v>
      </c>
      <c r="F25" s="48">
        <v>0</v>
      </c>
      <c r="G25" s="48">
        <v>539.35</v>
      </c>
      <c r="H25" s="48">
        <v>0</v>
      </c>
      <c r="I25" s="48">
        <v>233</v>
      </c>
      <c r="J25" s="48">
        <v>0</v>
      </c>
      <c r="K25" s="48">
        <v>25.6</v>
      </c>
      <c r="L25" s="42">
        <f t="shared" si="2"/>
        <v>2.4811317231728004E-2</v>
      </c>
      <c r="M25" s="49">
        <f t="shared" si="8"/>
        <v>0</v>
      </c>
      <c r="N25" s="49">
        <f t="shared" si="3"/>
        <v>0.67591954383106712</v>
      </c>
      <c r="O25" s="49">
        <f t="shared" si="3"/>
        <v>0</v>
      </c>
      <c r="P25" s="49">
        <f t="shared" si="3"/>
        <v>0.29199824550410425</v>
      </c>
      <c r="Q25" s="49">
        <f t="shared" si="3"/>
        <v>0</v>
      </c>
      <c r="R25" s="50">
        <f t="shared" si="3"/>
        <v>3.2082210664828623E-2</v>
      </c>
    </row>
    <row r="26" spans="1:18" outlineLevel="2" x14ac:dyDescent="0.2">
      <c r="A26" s="96" t="s">
        <v>124</v>
      </c>
      <c r="B26" s="96"/>
      <c r="C26" s="96" t="s">
        <v>128</v>
      </c>
      <c r="D26" s="96"/>
      <c r="E26" s="41">
        <v>427.3</v>
      </c>
      <c r="F26" s="45">
        <v>0</v>
      </c>
      <c r="G26" s="45">
        <v>385.95</v>
      </c>
      <c r="H26" s="45">
        <v>0</v>
      </c>
      <c r="I26" s="45">
        <v>20.25</v>
      </c>
      <c r="J26" s="45">
        <v>0</v>
      </c>
      <c r="K26" s="45">
        <v>21.1</v>
      </c>
      <c r="L26" s="42">
        <f t="shared" si="2"/>
        <v>1.3286391193830911E-2</v>
      </c>
      <c r="M26" s="46">
        <f t="shared" si="8"/>
        <v>0</v>
      </c>
      <c r="N26" s="46">
        <f t="shared" si="8"/>
        <v>0.90322958109056861</v>
      </c>
      <c r="O26" s="46">
        <f t="shared" si="8"/>
        <v>0</v>
      </c>
      <c r="P26" s="46">
        <f t="shared" si="8"/>
        <v>4.7390592089866602E-2</v>
      </c>
      <c r="Q26" s="46">
        <f t="shared" si="8"/>
        <v>0</v>
      </c>
      <c r="R26" s="47">
        <f t="shared" si="8"/>
        <v>4.9379826819564709E-2</v>
      </c>
    </row>
    <row r="27" spans="1:18" outlineLevel="2" x14ac:dyDescent="0.2">
      <c r="A27" s="98" t="s">
        <v>124</v>
      </c>
      <c r="B27" s="98"/>
      <c r="C27" s="98" t="s">
        <v>137</v>
      </c>
      <c r="D27" s="98"/>
      <c r="E27" s="41">
        <v>939.05899999999997</v>
      </c>
      <c r="F27" s="48">
        <v>0</v>
      </c>
      <c r="G27" s="48">
        <v>842.16899999999998</v>
      </c>
      <c r="H27" s="48">
        <v>0</v>
      </c>
      <c r="I27" s="48">
        <v>71.400000000000006</v>
      </c>
      <c r="J27" s="48">
        <v>0</v>
      </c>
      <c r="K27" s="48">
        <v>25.49</v>
      </c>
      <c r="L27" s="42">
        <f t="shared" si="2"/>
        <v>2.9198935708138689E-2</v>
      </c>
      <c r="M27" s="49">
        <f t="shared" si="8"/>
        <v>0</v>
      </c>
      <c r="N27" s="49">
        <f t="shared" si="8"/>
        <v>0.89682224439571956</v>
      </c>
      <c r="O27" s="49">
        <f t="shared" si="8"/>
        <v>0</v>
      </c>
      <c r="P27" s="49">
        <f t="shared" si="8"/>
        <v>7.6033561256534474E-2</v>
      </c>
      <c r="Q27" s="49">
        <f t="shared" si="8"/>
        <v>0</v>
      </c>
      <c r="R27" s="50">
        <f t="shared" si="8"/>
        <v>2.7144194347745988E-2</v>
      </c>
    </row>
    <row r="28" spans="1:18" outlineLevel="2" x14ac:dyDescent="0.2">
      <c r="A28" s="96" t="s">
        <v>124</v>
      </c>
      <c r="B28" s="96"/>
      <c r="C28" s="96" t="s">
        <v>129</v>
      </c>
      <c r="D28" s="96"/>
      <c r="E28" s="41">
        <v>893.05100000000004</v>
      </c>
      <c r="F28" s="45">
        <v>0</v>
      </c>
      <c r="G28" s="45">
        <v>847.351</v>
      </c>
      <c r="H28" s="45">
        <v>0</v>
      </c>
      <c r="I28" s="45">
        <v>27</v>
      </c>
      <c r="J28" s="45">
        <v>0</v>
      </c>
      <c r="K28" s="45">
        <v>18.7</v>
      </c>
      <c r="L28" s="42">
        <f t="shared" si="2"/>
        <v>2.7768371032159817E-2</v>
      </c>
      <c r="M28" s="46">
        <f t="shared" si="8"/>
        <v>0</v>
      </c>
      <c r="N28" s="46">
        <f t="shared" si="8"/>
        <v>0.94882711065773395</v>
      </c>
      <c r="O28" s="46">
        <f t="shared" si="8"/>
        <v>0</v>
      </c>
      <c r="P28" s="46">
        <f t="shared" si="8"/>
        <v>3.0233435716437246E-2</v>
      </c>
      <c r="Q28" s="46">
        <f t="shared" si="8"/>
        <v>0</v>
      </c>
      <c r="R28" s="47">
        <f t="shared" si="8"/>
        <v>2.0939453625828757E-2</v>
      </c>
    </row>
    <row r="29" spans="1:18" outlineLevel="1" x14ac:dyDescent="0.2">
      <c r="A29" s="43"/>
      <c r="B29" s="98" t="s">
        <v>43</v>
      </c>
      <c r="C29" s="98"/>
      <c r="D29" s="98"/>
      <c r="E29" s="5">
        <v>3276</v>
      </c>
      <c r="F29" s="5">
        <v>0</v>
      </c>
      <c r="G29" s="5">
        <v>2617.7399999999998</v>
      </c>
      <c r="H29" s="5">
        <v>0</v>
      </c>
      <c r="I29" s="5">
        <v>389.75</v>
      </c>
      <c r="J29" s="5">
        <v>0</v>
      </c>
      <c r="K29" s="5">
        <v>268.51</v>
      </c>
      <c r="L29" s="42">
        <f t="shared" si="2"/>
        <v>0.10186336894685248</v>
      </c>
      <c r="M29" s="42">
        <f>F29/$E29</f>
        <v>0</v>
      </c>
      <c r="N29" s="42">
        <f t="shared" si="8"/>
        <v>0.79906593406593396</v>
      </c>
      <c r="O29" s="42">
        <f t="shared" si="8"/>
        <v>0</v>
      </c>
      <c r="P29" s="42">
        <f t="shared" si="8"/>
        <v>0.11897130647130646</v>
      </c>
      <c r="Q29" s="42">
        <f t="shared" si="8"/>
        <v>0</v>
      </c>
      <c r="R29" s="42">
        <f t="shared" si="8"/>
        <v>8.1962759462759466E-2</v>
      </c>
    </row>
    <row r="30" spans="1:18" outlineLevel="2" x14ac:dyDescent="0.2">
      <c r="A30" s="96" t="s">
        <v>124</v>
      </c>
      <c r="B30" s="96"/>
      <c r="C30" s="96" t="s">
        <v>126</v>
      </c>
      <c r="D30" s="96"/>
      <c r="E30" s="5">
        <v>2266.75</v>
      </c>
      <c r="F30" s="8">
        <v>0</v>
      </c>
      <c r="G30" s="8">
        <v>1732.74</v>
      </c>
      <c r="H30" s="8">
        <v>0</v>
      </c>
      <c r="I30" s="8">
        <v>270</v>
      </c>
      <c r="J30" s="8">
        <v>0</v>
      </c>
      <c r="K30" s="8">
        <v>264.01</v>
      </c>
      <c r="L30" s="42">
        <f t="shared" si="2"/>
        <v>7.048192660570142E-2</v>
      </c>
      <c r="M30" s="46">
        <f t="shared" ref="M30:M32" si="9">F30/$E30</f>
        <v>0</v>
      </c>
      <c r="N30" s="46">
        <f t="shared" si="8"/>
        <v>0.76441601411712801</v>
      </c>
      <c r="O30" s="46">
        <f t="shared" si="8"/>
        <v>0</v>
      </c>
      <c r="P30" s="46">
        <f t="shared" si="8"/>
        <v>0.1191132678945627</v>
      </c>
      <c r="Q30" s="46">
        <f t="shared" si="8"/>
        <v>0</v>
      </c>
      <c r="R30" s="47">
        <f t="shared" si="8"/>
        <v>0.11647071798830926</v>
      </c>
    </row>
    <row r="31" spans="1:18" outlineLevel="2" x14ac:dyDescent="0.2">
      <c r="A31" s="98" t="s">
        <v>124</v>
      </c>
      <c r="B31" s="98"/>
      <c r="C31" s="98" t="s">
        <v>138</v>
      </c>
      <c r="D31" s="98"/>
      <c r="E31" s="5">
        <v>617.75</v>
      </c>
      <c r="F31" s="10">
        <v>0</v>
      </c>
      <c r="G31" s="10">
        <v>498</v>
      </c>
      <c r="H31" s="10">
        <v>0</v>
      </c>
      <c r="I31" s="10">
        <v>119.75</v>
      </c>
      <c r="J31" s="10">
        <v>0</v>
      </c>
      <c r="K31" s="10">
        <v>0</v>
      </c>
      <c r="L31" s="42">
        <f t="shared" si="2"/>
        <v>1.9208210063161819E-2</v>
      </c>
      <c r="M31" s="49">
        <f t="shared" si="9"/>
        <v>0</v>
      </c>
      <c r="N31" s="49">
        <f t="shared" si="8"/>
        <v>0.8061513557264266</v>
      </c>
      <c r="O31" s="49">
        <f t="shared" si="8"/>
        <v>0</v>
      </c>
      <c r="P31" s="49">
        <f t="shared" si="8"/>
        <v>0.19384864427357346</v>
      </c>
      <c r="Q31" s="49">
        <f t="shared" si="8"/>
        <v>0</v>
      </c>
      <c r="R31" s="50">
        <f t="shared" si="8"/>
        <v>0</v>
      </c>
    </row>
    <row r="32" spans="1:18" outlineLevel="2" x14ac:dyDescent="0.2">
      <c r="A32" s="96" t="s">
        <v>124</v>
      </c>
      <c r="B32" s="96"/>
      <c r="C32" s="96" t="s">
        <v>131</v>
      </c>
      <c r="D32" s="96"/>
      <c r="E32" s="5">
        <v>312</v>
      </c>
      <c r="F32" s="8">
        <v>0</v>
      </c>
      <c r="G32" s="8">
        <v>307.5</v>
      </c>
      <c r="H32" s="8">
        <v>0</v>
      </c>
      <c r="I32" s="8">
        <v>0</v>
      </c>
      <c r="J32" s="8">
        <v>0</v>
      </c>
      <c r="K32" s="8">
        <v>4.5</v>
      </c>
      <c r="L32" s="42">
        <f t="shared" si="2"/>
        <v>9.7012732330335697E-3</v>
      </c>
      <c r="M32" s="46">
        <f t="shared" si="9"/>
        <v>0</v>
      </c>
      <c r="N32" s="46">
        <f t="shared" si="8"/>
        <v>0.98557692307692313</v>
      </c>
      <c r="O32" s="46">
        <f t="shared" si="8"/>
        <v>0</v>
      </c>
      <c r="P32" s="46">
        <f t="shared" si="8"/>
        <v>0</v>
      </c>
      <c r="Q32" s="46">
        <f t="shared" si="8"/>
        <v>0</v>
      </c>
      <c r="R32" s="47">
        <f t="shared" si="8"/>
        <v>1.4423076923076924E-2</v>
      </c>
    </row>
    <row r="33" spans="1:49" outlineLevel="1" x14ac:dyDescent="0.2">
      <c r="A33" s="43"/>
      <c r="B33" s="98" t="s">
        <v>48</v>
      </c>
      <c r="C33" s="98"/>
      <c r="D33" s="98"/>
      <c r="E33" s="5">
        <v>2434.3150000000001</v>
      </c>
      <c r="F33" s="5">
        <v>0</v>
      </c>
      <c r="G33" s="5">
        <v>2113.6350000000002</v>
      </c>
      <c r="H33" s="5">
        <v>0</v>
      </c>
      <c r="I33" s="5">
        <v>114.65</v>
      </c>
      <c r="J33" s="5">
        <v>0</v>
      </c>
      <c r="K33" s="5">
        <v>206.03</v>
      </c>
      <c r="L33" s="42">
        <f t="shared" si="2"/>
        <v>7.5692163302154211E-2</v>
      </c>
      <c r="M33" s="42">
        <f>F33/$E33</f>
        <v>0</v>
      </c>
      <c r="N33" s="42">
        <f t="shared" si="8"/>
        <v>0.86826684303387203</v>
      </c>
      <c r="O33" s="42">
        <f t="shared" si="8"/>
        <v>0</v>
      </c>
      <c r="P33" s="42">
        <f t="shared" si="8"/>
        <v>4.709743808833286E-2</v>
      </c>
      <c r="Q33" s="42">
        <f t="shared" si="8"/>
        <v>0</v>
      </c>
      <c r="R33" s="42">
        <f t="shared" si="8"/>
        <v>8.4635718877795196E-2</v>
      </c>
    </row>
    <row r="34" spans="1:49" ht="15.75" outlineLevel="2" x14ac:dyDescent="0.2">
      <c r="A34" s="96" t="s">
        <v>124</v>
      </c>
      <c r="B34" s="96"/>
      <c r="C34" s="96" t="s">
        <v>139</v>
      </c>
      <c r="D34" s="96"/>
      <c r="E34" s="5">
        <v>823.70000000000095</v>
      </c>
      <c r="F34" s="10">
        <v>0</v>
      </c>
      <c r="G34" s="10">
        <v>721.22000000000105</v>
      </c>
      <c r="H34" s="10">
        <v>0</v>
      </c>
      <c r="I34" s="10">
        <v>12</v>
      </c>
      <c r="J34" s="10">
        <v>0</v>
      </c>
      <c r="K34" s="10">
        <v>90.48</v>
      </c>
      <c r="L34" s="42">
        <f t="shared" si="2"/>
        <v>2.5611983211697949E-2</v>
      </c>
      <c r="M34" s="46">
        <f t="shared" ref="M34:M37" si="10">F34/$E34</f>
        <v>0</v>
      </c>
      <c r="N34" s="46">
        <f t="shared" si="8"/>
        <v>0.87558577151875705</v>
      </c>
      <c r="O34" s="46">
        <f t="shared" si="8"/>
        <v>0</v>
      </c>
      <c r="P34" s="46">
        <f t="shared" si="8"/>
        <v>1.4568410829185367E-2</v>
      </c>
      <c r="Q34" s="46">
        <f t="shared" si="8"/>
        <v>0</v>
      </c>
      <c r="R34" s="47">
        <f t="shared" si="8"/>
        <v>0.10984581765205767</v>
      </c>
      <c r="Y34" s="97" t="s">
        <v>140</v>
      </c>
      <c r="Z34" s="97"/>
      <c r="AA34" s="97"/>
      <c r="AB34" s="97"/>
      <c r="AC34" s="97"/>
      <c r="AS34" s="97" t="s">
        <v>141</v>
      </c>
      <c r="AT34" s="97"/>
      <c r="AU34" s="97"/>
      <c r="AV34" s="97"/>
      <c r="AW34" s="97"/>
    </row>
    <row r="35" spans="1:49" outlineLevel="2" x14ac:dyDescent="0.2">
      <c r="A35" s="98" t="s">
        <v>124</v>
      </c>
      <c r="B35" s="98"/>
      <c r="C35" s="98" t="s">
        <v>142</v>
      </c>
      <c r="D35" s="98"/>
      <c r="E35" s="5">
        <v>357.73</v>
      </c>
      <c r="F35" s="8">
        <v>0</v>
      </c>
      <c r="G35" s="8">
        <v>336.08</v>
      </c>
      <c r="H35" s="8">
        <v>0</v>
      </c>
      <c r="I35" s="8">
        <v>6</v>
      </c>
      <c r="J35" s="8">
        <v>0</v>
      </c>
      <c r="K35" s="8">
        <v>15.65</v>
      </c>
      <c r="L35" s="42">
        <f t="shared" si="2"/>
        <v>1.1123193825811215E-2</v>
      </c>
      <c r="M35" s="49">
        <f t="shared" si="10"/>
        <v>0</v>
      </c>
      <c r="N35" s="49">
        <f t="shared" si="8"/>
        <v>0.9394794957090542</v>
      </c>
      <c r="O35" s="49">
        <f t="shared" si="8"/>
        <v>0</v>
      </c>
      <c r="P35" s="49">
        <f t="shared" si="8"/>
        <v>1.6772426131439911E-2</v>
      </c>
      <c r="Q35" s="49">
        <f t="shared" si="8"/>
        <v>0</v>
      </c>
      <c r="R35" s="50">
        <f t="shared" si="8"/>
        <v>4.3748078159505772E-2</v>
      </c>
    </row>
    <row r="36" spans="1:49" outlineLevel="2" x14ac:dyDescent="0.2">
      <c r="A36" s="96" t="s">
        <v>124</v>
      </c>
      <c r="B36" s="96"/>
      <c r="C36" s="96" t="s">
        <v>143</v>
      </c>
      <c r="D36" s="96"/>
      <c r="E36" s="5">
        <v>716.35</v>
      </c>
      <c r="F36" s="10">
        <v>0</v>
      </c>
      <c r="G36" s="10">
        <v>556.35</v>
      </c>
      <c r="H36" s="10">
        <v>0</v>
      </c>
      <c r="I36" s="10">
        <v>90.65</v>
      </c>
      <c r="J36" s="10">
        <v>0</v>
      </c>
      <c r="K36" s="10">
        <v>69.349999999999994</v>
      </c>
      <c r="L36" s="42">
        <f t="shared" si="2"/>
        <v>2.2274061155396145E-2</v>
      </c>
      <c r="M36" s="46">
        <f t="shared" si="10"/>
        <v>0</v>
      </c>
      <c r="N36" s="46">
        <f t="shared" si="8"/>
        <v>0.77664549452083476</v>
      </c>
      <c r="O36" s="46">
        <f t="shared" si="8"/>
        <v>0</v>
      </c>
      <c r="P36" s="46">
        <f t="shared" si="8"/>
        <v>0.12654428701053955</v>
      </c>
      <c r="Q36" s="46">
        <f t="shared" si="8"/>
        <v>0</v>
      </c>
      <c r="R36" s="47">
        <f t="shared" si="8"/>
        <v>9.6810218468625656E-2</v>
      </c>
    </row>
    <row r="37" spans="1:49" outlineLevel="2" x14ac:dyDescent="0.2">
      <c r="A37" s="98" t="s">
        <v>124</v>
      </c>
      <c r="B37" s="98"/>
      <c r="C37" s="98" t="s">
        <v>144</v>
      </c>
      <c r="D37" s="98"/>
      <c r="E37" s="5">
        <v>524.53499999999997</v>
      </c>
      <c r="F37" s="8">
        <v>0</v>
      </c>
      <c r="G37" s="8">
        <v>487.98500000000001</v>
      </c>
      <c r="H37" s="8">
        <v>0</v>
      </c>
      <c r="I37" s="8">
        <v>6</v>
      </c>
      <c r="J37" s="8">
        <v>0</v>
      </c>
      <c r="K37" s="8">
        <v>30.55</v>
      </c>
      <c r="L37" s="42">
        <f t="shared" si="2"/>
        <v>1.6309799215670714E-2</v>
      </c>
      <c r="M37" s="49">
        <f t="shared" si="10"/>
        <v>0</v>
      </c>
      <c r="N37" s="49">
        <f t="shared" si="8"/>
        <v>0.93031923513206949</v>
      </c>
      <c r="O37" s="49">
        <f t="shared" si="8"/>
        <v>0</v>
      </c>
      <c r="P37" s="49">
        <f t="shared" si="8"/>
        <v>1.1438702851096686E-2</v>
      </c>
      <c r="Q37" s="49">
        <f t="shared" si="8"/>
        <v>0</v>
      </c>
      <c r="R37" s="50">
        <f t="shared" si="8"/>
        <v>5.8242062016833962E-2</v>
      </c>
    </row>
    <row r="38" spans="1:49" outlineLevel="1" x14ac:dyDescent="0.2">
      <c r="A38" s="51"/>
      <c r="B38" s="96" t="s">
        <v>53</v>
      </c>
      <c r="C38" s="96"/>
      <c r="D38" s="96"/>
      <c r="E38" s="5">
        <v>1367.9079999999999</v>
      </c>
      <c r="F38" s="5">
        <v>0</v>
      </c>
      <c r="G38" s="5">
        <v>1313.508</v>
      </c>
      <c r="H38" s="5">
        <v>0</v>
      </c>
      <c r="I38" s="5">
        <v>54.4</v>
      </c>
      <c r="J38" s="5">
        <v>0</v>
      </c>
      <c r="K38" s="5">
        <v>0</v>
      </c>
      <c r="L38" s="42">
        <f t="shared" si="2"/>
        <v>4.2533491236065653E-2</v>
      </c>
      <c r="M38" s="42">
        <f>F38/$E38</f>
        <v>0</v>
      </c>
      <c r="N38" s="42">
        <f t="shared" si="8"/>
        <v>0.96023124362164713</v>
      </c>
      <c r="O38" s="42">
        <f t="shared" si="8"/>
        <v>0</v>
      </c>
      <c r="P38" s="42">
        <f t="shared" si="8"/>
        <v>3.9768756378352935E-2</v>
      </c>
      <c r="Q38" s="42">
        <f t="shared" si="8"/>
        <v>0</v>
      </c>
      <c r="R38" s="42">
        <f t="shared" si="8"/>
        <v>0</v>
      </c>
    </row>
    <row r="39" spans="1:49" outlineLevel="2" x14ac:dyDescent="0.2">
      <c r="A39" s="98" t="s">
        <v>124</v>
      </c>
      <c r="B39" s="98"/>
      <c r="C39" s="98" t="s">
        <v>145</v>
      </c>
      <c r="D39" s="98"/>
      <c r="E39" s="5">
        <v>139</v>
      </c>
      <c r="F39" s="10">
        <v>0</v>
      </c>
      <c r="G39" s="10">
        <v>127.6</v>
      </c>
      <c r="H39" s="10">
        <v>0</v>
      </c>
      <c r="I39" s="10">
        <v>11.4</v>
      </c>
      <c r="J39" s="10">
        <v>0</v>
      </c>
      <c r="K39" s="10">
        <v>0</v>
      </c>
      <c r="L39" s="42">
        <f t="shared" si="2"/>
        <v>4.3220416006143148E-3</v>
      </c>
      <c r="M39" s="49">
        <f t="shared" ref="M39:R54" si="11">F39/$E39</f>
        <v>0</v>
      </c>
      <c r="N39" s="49">
        <f t="shared" si="8"/>
        <v>0.91798561151079128</v>
      </c>
      <c r="O39" s="49">
        <f t="shared" si="8"/>
        <v>0</v>
      </c>
      <c r="P39" s="49">
        <f t="shared" si="8"/>
        <v>8.2014388489208639E-2</v>
      </c>
      <c r="Q39" s="49">
        <f t="shared" si="8"/>
        <v>0</v>
      </c>
      <c r="R39" s="50">
        <f t="shared" si="8"/>
        <v>0</v>
      </c>
    </row>
    <row r="40" spans="1:49" outlineLevel="2" x14ac:dyDescent="0.2">
      <c r="A40" s="96" t="s">
        <v>124</v>
      </c>
      <c r="B40" s="96"/>
      <c r="C40" s="96" t="s">
        <v>146</v>
      </c>
      <c r="D40" s="96"/>
      <c r="E40" s="5">
        <v>170</v>
      </c>
      <c r="F40" s="8">
        <v>0</v>
      </c>
      <c r="G40" s="8">
        <v>158</v>
      </c>
      <c r="H40" s="8">
        <v>0</v>
      </c>
      <c r="I40" s="8">
        <v>12</v>
      </c>
      <c r="J40" s="8">
        <v>0</v>
      </c>
      <c r="K40" s="8">
        <v>0</v>
      </c>
      <c r="L40" s="42">
        <f t="shared" si="2"/>
        <v>5.2859501590247016E-3</v>
      </c>
      <c r="M40" s="46">
        <f t="shared" si="11"/>
        <v>0</v>
      </c>
      <c r="N40" s="46">
        <f t="shared" si="11"/>
        <v>0.92941176470588238</v>
      </c>
      <c r="O40" s="46">
        <f t="shared" si="11"/>
        <v>0</v>
      </c>
      <c r="P40" s="46">
        <f t="shared" si="11"/>
        <v>7.0588235294117646E-2</v>
      </c>
      <c r="Q40" s="46">
        <f t="shared" si="11"/>
        <v>0</v>
      </c>
      <c r="R40" s="47">
        <f t="shared" si="11"/>
        <v>0</v>
      </c>
    </row>
    <row r="41" spans="1:49" outlineLevel="2" x14ac:dyDescent="0.2">
      <c r="A41" s="98" t="s">
        <v>124</v>
      </c>
      <c r="B41" s="98"/>
      <c r="C41" s="98" t="s">
        <v>147</v>
      </c>
      <c r="D41" s="98"/>
      <c r="E41" s="5">
        <v>362.9</v>
      </c>
      <c r="F41" s="10">
        <v>0</v>
      </c>
      <c r="G41" s="10">
        <v>331.9</v>
      </c>
      <c r="H41" s="10">
        <v>0</v>
      </c>
      <c r="I41" s="10">
        <v>31</v>
      </c>
      <c r="J41" s="10">
        <v>0</v>
      </c>
      <c r="K41" s="10">
        <v>0</v>
      </c>
      <c r="L41" s="42">
        <f t="shared" si="2"/>
        <v>1.1283948898294495E-2</v>
      </c>
      <c r="M41" s="49">
        <f t="shared" si="11"/>
        <v>0</v>
      </c>
      <c r="N41" s="49">
        <f t="shared" si="11"/>
        <v>0.91457701846238637</v>
      </c>
      <c r="O41" s="49">
        <f t="shared" si="11"/>
        <v>0</v>
      </c>
      <c r="P41" s="49">
        <f t="shared" si="11"/>
        <v>8.5422981537613671E-2</v>
      </c>
      <c r="Q41" s="49">
        <f t="shared" si="11"/>
        <v>0</v>
      </c>
      <c r="R41" s="50">
        <f t="shared" si="11"/>
        <v>0</v>
      </c>
    </row>
    <row r="42" spans="1:49" outlineLevel="2" x14ac:dyDescent="0.2">
      <c r="A42" s="96" t="s">
        <v>133</v>
      </c>
      <c r="B42" s="96"/>
      <c r="C42" s="96" t="s">
        <v>146</v>
      </c>
      <c r="D42" s="96"/>
      <c r="E42" s="5">
        <v>620.40800000000002</v>
      </c>
      <c r="F42" s="8">
        <v>0</v>
      </c>
      <c r="G42" s="8">
        <v>620.40800000000002</v>
      </c>
      <c r="H42" s="8">
        <v>0</v>
      </c>
      <c r="I42" s="8">
        <v>0</v>
      </c>
      <c r="J42" s="8">
        <v>0</v>
      </c>
      <c r="K42" s="8">
        <v>0</v>
      </c>
      <c r="L42" s="42">
        <f t="shared" si="2"/>
        <v>1.9290857448589393E-2</v>
      </c>
      <c r="M42" s="46">
        <f t="shared" si="11"/>
        <v>0</v>
      </c>
      <c r="N42" s="46">
        <f t="shared" si="11"/>
        <v>1</v>
      </c>
      <c r="O42" s="46">
        <f t="shared" si="11"/>
        <v>0</v>
      </c>
      <c r="P42" s="46">
        <f t="shared" si="11"/>
        <v>0</v>
      </c>
      <c r="Q42" s="46">
        <f t="shared" si="11"/>
        <v>0</v>
      </c>
      <c r="R42" s="47">
        <f t="shared" si="11"/>
        <v>0</v>
      </c>
    </row>
    <row r="43" spans="1:49" outlineLevel="1" x14ac:dyDescent="0.2">
      <c r="A43" s="43"/>
      <c r="B43" s="98" t="s">
        <v>57</v>
      </c>
      <c r="C43" s="98"/>
      <c r="D43" s="98"/>
      <c r="E43" s="5">
        <v>2191.87</v>
      </c>
      <c r="F43" s="5">
        <v>0</v>
      </c>
      <c r="G43" s="5">
        <v>2156.17</v>
      </c>
      <c r="H43" s="5">
        <v>0</v>
      </c>
      <c r="I43" s="5">
        <v>35.700000000000003</v>
      </c>
      <c r="J43" s="5">
        <v>0</v>
      </c>
      <c r="K43" s="5">
        <v>0</v>
      </c>
      <c r="L43" s="42">
        <f t="shared" si="2"/>
        <v>6.8153621029773362E-2</v>
      </c>
      <c r="M43" s="42">
        <f>F43/$E43</f>
        <v>0</v>
      </c>
      <c r="N43" s="42">
        <f t="shared" si="11"/>
        <v>0.98371253769612255</v>
      </c>
      <c r="O43" s="42">
        <f t="shared" si="11"/>
        <v>0</v>
      </c>
      <c r="P43" s="42">
        <f t="shared" si="11"/>
        <v>1.6287462303877513E-2</v>
      </c>
      <c r="Q43" s="42">
        <f t="shared" si="11"/>
        <v>0</v>
      </c>
      <c r="R43" s="42">
        <f t="shared" si="11"/>
        <v>0</v>
      </c>
    </row>
    <row r="44" spans="1:49" outlineLevel="2" x14ac:dyDescent="0.2">
      <c r="A44" s="96" t="s">
        <v>124</v>
      </c>
      <c r="B44" s="96"/>
      <c r="C44" s="96" t="s">
        <v>148</v>
      </c>
      <c r="D44" s="96"/>
      <c r="E44" s="5">
        <v>1184.69</v>
      </c>
      <c r="F44" s="10">
        <v>0</v>
      </c>
      <c r="G44" s="10">
        <v>1148.99</v>
      </c>
      <c r="H44" s="10">
        <v>0</v>
      </c>
      <c r="I44" s="10">
        <v>35.700000000000003</v>
      </c>
      <c r="J44" s="10">
        <v>0</v>
      </c>
      <c r="K44" s="10">
        <v>0</v>
      </c>
      <c r="L44" s="42">
        <f t="shared" si="2"/>
        <v>3.6836542905264551E-2</v>
      </c>
      <c r="M44" s="46">
        <f t="shared" ref="M44:M47" si="12">F44/$E44</f>
        <v>0</v>
      </c>
      <c r="N44" s="46">
        <f t="shared" si="11"/>
        <v>0.96986553444360968</v>
      </c>
      <c r="O44" s="46">
        <f t="shared" si="11"/>
        <v>0</v>
      </c>
      <c r="P44" s="46">
        <f t="shared" si="11"/>
        <v>3.013446555639028E-2</v>
      </c>
      <c r="Q44" s="46">
        <f t="shared" si="11"/>
        <v>0</v>
      </c>
      <c r="R44" s="47">
        <f t="shared" si="11"/>
        <v>0</v>
      </c>
    </row>
    <row r="45" spans="1:49" outlineLevel="2" x14ac:dyDescent="0.2">
      <c r="A45" s="98" t="s">
        <v>124</v>
      </c>
      <c r="B45" s="98"/>
      <c r="C45" s="98" t="s">
        <v>149</v>
      </c>
      <c r="D45" s="98"/>
      <c r="E45" s="5">
        <v>399.1</v>
      </c>
      <c r="F45" s="8">
        <v>0</v>
      </c>
      <c r="G45" s="8">
        <v>399.1</v>
      </c>
      <c r="H45" s="8">
        <v>0</v>
      </c>
      <c r="I45" s="8">
        <v>0</v>
      </c>
      <c r="J45" s="8">
        <v>0</v>
      </c>
      <c r="K45" s="8">
        <v>0</v>
      </c>
      <c r="L45" s="42">
        <f t="shared" si="2"/>
        <v>1.2409545343922109E-2</v>
      </c>
      <c r="M45" s="49">
        <f t="shared" si="12"/>
        <v>0</v>
      </c>
      <c r="N45" s="49">
        <f t="shared" si="11"/>
        <v>1</v>
      </c>
      <c r="O45" s="49">
        <f t="shared" si="11"/>
        <v>0</v>
      </c>
      <c r="P45" s="49">
        <f t="shared" si="11"/>
        <v>0</v>
      </c>
      <c r="Q45" s="49">
        <f t="shared" si="11"/>
        <v>0</v>
      </c>
      <c r="R45" s="50">
        <f t="shared" si="11"/>
        <v>0</v>
      </c>
    </row>
    <row r="46" spans="1:49" outlineLevel="2" x14ac:dyDescent="0.2">
      <c r="A46" s="98"/>
      <c r="B46" s="98"/>
      <c r="C46" s="96" t="s">
        <v>150</v>
      </c>
      <c r="D46" s="96"/>
      <c r="E46" s="5">
        <v>269</v>
      </c>
      <c r="F46" s="10">
        <v>0</v>
      </c>
      <c r="G46" s="10">
        <v>269</v>
      </c>
      <c r="H46" s="10">
        <v>0</v>
      </c>
      <c r="I46" s="10">
        <v>0</v>
      </c>
      <c r="J46" s="10">
        <v>0</v>
      </c>
      <c r="K46" s="10">
        <v>0</v>
      </c>
      <c r="L46" s="42">
        <f t="shared" si="2"/>
        <v>8.3642387810449678E-3</v>
      </c>
      <c r="M46" s="46">
        <f t="shared" si="12"/>
        <v>0</v>
      </c>
      <c r="N46" s="46">
        <f t="shared" si="11"/>
        <v>1</v>
      </c>
      <c r="O46" s="46">
        <f t="shared" si="11"/>
        <v>0</v>
      </c>
      <c r="P46" s="46">
        <f t="shared" si="11"/>
        <v>0</v>
      </c>
      <c r="Q46" s="46">
        <f t="shared" si="11"/>
        <v>0</v>
      </c>
      <c r="R46" s="47">
        <f t="shared" si="11"/>
        <v>0</v>
      </c>
    </row>
    <row r="47" spans="1:49" outlineLevel="2" x14ac:dyDescent="0.2">
      <c r="A47" s="98"/>
      <c r="B47" s="98"/>
      <c r="C47" s="98" t="s">
        <v>151</v>
      </c>
      <c r="D47" s="98"/>
      <c r="E47" s="5">
        <v>339.08</v>
      </c>
      <c r="F47" s="8">
        <v>0</v>
      </c>
      <c r="G47" s="8">
        <v>339.08</v>
      </c>
      <c r="H47" s="8">
        <v>0</v>
      </c>
      <c r="I47" s="8">
        <v>0</v>
      </c>
      <c r="J47" s="8">
        <v>0</v>
      </c>
      <c r="K47" s="8">
        <v>0</v>
      </c>
      <c r="L47" s="42">
        <f t="shared" si="2"/>
        <v>1.054329399954174E-2</v>
      </c>
      <c r="M47" s="49">
        <f t="shared" si="12"/>
        <v>0</v>
      </c>
      <c r="N47" s="49">
        <f t="shared" si="11"/>
        <v>1</v>
      </c>
      <c r="O47" s="49">
        <f t="shared" si="11"/>
        <v>0</v>
      </c>
      <c r="P47" s="49">
        <f t="shared" si="11"/>
        <v>0</v>
      </c>
      <c r="Q47" s="49">
        <f t="shared" si="11"/>
        <v>0</v>
      </c>
      <c r="R47" s="50">
        <f t="shared" si="11"/>
        <v>0</v>
      </c>
    </row>
    <row r="48" spans="1:49" outlineLevel="1" x14ac:dyDescent="0.2">
      <c r="A48" s="51"/>
      <c r="B48" s="96" t="s">
        <v>61</v>
      </c>
      <c r="C48" s="96"/>
      <c r="D48" s="96"/>
      <c r="E48" s="5">
        <v>428.3</v>
      </c>
      <c r="F48" s="5">
        <v>0</v>
      </c>
      <c r="G48" s="5">
        <v>420.75</v>
      </c>
      <c r="H48" s="5">
        <v>0</v>
      </c>
      <c r="I48" s="5">
        <v>7.55</v>
      </c>
      <c r="J48" s="5">
        <v>0</v>
      </c>
      <c r="K48" s="5">
        <v>0</v>
      </c>
      <c r="L48" s="42">
        <f t="shared" si="2"/>
        <v>1.3317485018295763E-2</v>
      </c>
      <c r="M48" s="42">
        <f>F48/$E48</f>
        <v>0</v>
      </c>
      <c r="N48" s="42">
        <f t="shared" si="11"/>
        <v>0.98237216904039226</v>
      </c>
      <c r="O48" s="42">
        <f t="shared" si="11"/>
        <v>0</v>
      </c>
      <c r="P48" s="42">
        <f t="shared" si="11"/>
        <v>1.7627830959607751E-2</v>
      </c>
      <c r="Q48" s="42">
        <f t="shared" si="11"/>
        <v>0</v>
      </c>
      <c r="R48" s="42">
        <f t="shared" si="11"/>
        <v>0</v>
      </c>
    </row>
    <row r="49" spans="1:44" outlineLevel="2" x14ac:dyDescent="0.2">
      <c r="A49" s="98" t="s">
        <v>124</v>
      </c>
      <c r="B49" s="98"/>
      <c r="C49" s="98" t="s">
        <v>152</v>
      </c>
      <c r="D49" s="98"/>
      <c r="E49" s="5">
        <v>428.3</v>
      </c>
      <c r="F49" s="8">
        <v>0</v>
      </c>
      <c r="G49" s="8">
        <v>420.75</v>
      </c>
      <c r="H49" s="8">
        <v>0</v>
      </c>
      <c r="I49" s="8">
        <v>7.55</v>
      </c>
      <c r="J49" s="8">
        <v>0</v>
      </c>
      <c r="K49" s="8">
        <v>0</v>
      </c>
      <c r="L49" s="42">
        <f t="shared" si="2"/>
        <v>1.3317485018295763E-2</v>
      </c>
      <c r="M49" s="49">
        <f t="shared" ref="M49" si="13">F49/$E49</f>
        <v>0</v>
      </c>
      <c r="N49" s="49">
        <f t="shared" si="11"/>
        <v>0.98237216904039226</v>
      </c>
      <c r="O49" s="49">
        <f t="shared" si="11"/>
        <v>0</v>
      </c>
      <c r="P49" s="49">
        <f t="shared" si="11"/>
        <v>1.7627830959607751E-2</v>
      </c>
      <c r="Q49" s="49">
        <f t="shared" si="11"/>
        <v>0</v>
      </c>
      <c r="R49" s="50">
        <f t="shared" si="11"/>
        <v>0</v>
      </c>
    </row>
    <row r="50" spans="1:44" ht="15.75" outlineLevel="1" x14ac:dyDescent="0.2">
      <c r="A50" s="51"/>
      <c r="B50" s="96" t="s">
        <v>65</v>
      </c>
      <c r="C50" s="96"/>
      <c r="D50" s="96"/>
      <c r="E50" s="5">
        <v>3820.3879999999999</v>
      </c>
      <c r="F50" s="5">
        <v>0</v>
      </c>
      <c r="G50" s="5">
        <v>3115.6080000000002</v>
      </c>
      <c r="H50" s="5">
        <v>0</v>
      </c>
      <c r="I50" s="5">
        <v>373.85</v>
      </c>
      <c r="J50" s="5">
        <v>0</v>
      </c>
      <c r="K50" s="5">
        <v>330.93</v>
      </c>
      <c r="L50" s="42">
        <f t="shared" si="2"/>
        <v>0.11879047385962388</v>
      </c>
      <c r="M50" s="42">
        <f>F50/$E50</f>
        <v>0</v>
      </c>
      <c r="N50" s="42">
        <f t="shared" si="11"/>
        <v>0.81552135542253834</v>
      </c>
      <c r="O50" s="42">
        <f t="shared" si="11"/>
        <v>0</v>
      </c>
      <c r="P50" s="42">
        <f t="shared" si="11"/>
        <v>9.7856552789926055E-2</v>
      </c>
      <c r="Q50" s="42">
        <f t="shared" si="11"/>
        <v>0</v>
      </c>
      <c r="R50" s="42">
        <f t="shared" si="11"/>
        <v>8.6622091787535715E-2</v>
      </c>
      <c r="AN50" s="97" t="s">
        <v>153</v>
      </c>
      <c r="AO50" s="97"/>
      <c r="AP50" s="97"/>
      <c r="AQ50" s="97"/>
      <c r="AR50" s="97"/>
    </row>
    <row r="51" spans="1:44" ht="15.75" outlineLevel="2" x14ac:dyDescent="0.2">
      <c r="A51" s="95" t="s">
        <v>133</v>
      </c>
      <c r="B51" s="95"/>
      <c r="C51" s="98" t="s">
        <v>154</v>
      </c>
      <c r="D51" s="98"/>
      <c r="E51" s="5">
        <v>12</v>
      </c>
      <c r="F51" s="8">
        <v>0</v>
      </c>
      <c r="G51" s="8">
        <v>12</v>
      </c>
      <c r="H51" s="8">
        <v>0</v>
      </c>
      <c r="I51" s="8">
        <v>0</v>
      </c>
      <c r="J51" s="8">
        <v>0</v>
      </c>
      <c r="K51" s="8">
        <v>0</v>
      </c>
      <c r="L51" s="42">
        <f t="shared" si="2"/>
        <v>3.7312589357821422E-4</v>
      </c>
      <c r="M51" s="49">
        <f t="shared" ref="M51:R66" si="14">F51/$E51</f>
        <v>0</v>
      </c>
      <c r="N51" s="49">
        <f t="shared" si="11"/>
        <v>1</v>
      </c>
      <c r="O51" s="49">
        <f t="shared" si="11"/>
        <v>0</v>
      </c>
      <c r="P51" s="49">
        <f t="shared" si="11"/>
        <v>0</v>
      </c>
      <c r="Q51" s="49">
        <f t="shared" si="11"/>
        <v>0</v>
      </c>
      <c r="R51" s="50">
        <f t="shared" si="11"/>
        <v>0</v>
      </c>
      <c r="Y51" s="97" t="s">
        <v>155</v>
      </c>
      <c r="Z51" s="97"/>
      <c r="AA51" s="97"/>
      <c r="AB51" s="97"/>
      <c r="AC51" s="97"/>
    </row>
    <row r="52" spans="1:44" outlineLevel="2" x14ac:dyDescent="0.2">
      <c r="A52" s="96" t="s">
        <v>124</v>
      </c>
      <c r="B52" s="96"/>
      <c r="C52" s="96" t="s">
        <v>156</v>
      </c>
      <c r="D52" s="96"/>
      <c r="E52" s="5">
        <v>1636.9780000000001</v>
      </c>
      <c r="F52" s="10">
        <v>0</v>
      </c>
      <c r="G52" s="10">
        <v>1157.548</v>
      </c>
      <c r="H52" s="10">
        <v>0</v>
      </c>
      <c r="I52" s="10">
        <v>271.85000000000002</v>
      </c>
      <c r="J52" s="10">
        <v>0</v>
      </c>
      <c r="K52" s="10">
        <v>207.58</v>
      </c>
      <c r="L52" s="42">
        <f t="shared" si="2"/>
        <v>5.0899906584823164E-2</v>
      </c>
      <c r="M52" s="46">
        <f t="shared" si="14"/>
        <v>0</v>
      </c>
      <c r="N52" s="46">
        <f t="shared" si="11"/>
        <v>0.70712495830731992</v>
      </c>
      <c r="O52" s="46">
        <f t="shared" si="11"/>
        <v>0</v>
      </c>
      <c r="P52" s="46">
        <f t="shared" si="11"/>
        <v>0.16606820617015011</v>
      </c>
      <c r="Q52" s="46">
        <f t="shared" si="11"/>
        <v>0</v>
      </c>
      <c r="R52" s="47">
        <f t="shared" si="11"/>
        <v>0.12680683552252994</v>
      </c>
    </row>
    <row r="53" spans="1:44" outlineLevel="2" x14ac:dyDescent="0.2">
      <c r="A53" s="98" t="s">
        <v>124</v>
      </c>
      <c r="B53" s="98"/>
      <c r="C53" s="98" t="s">
        <v>157</v>
      </c>
      <c r="D53" s="98"/>
      <c r="E53" s="5">
        <v>688.69999999999902</v>
      </c>
      <c r="F53" s="8">
        <v>0</v>
      </c>
      <c r="G53" s="8">
        <v>611.9</v>
      </c>
      <c r="H53" s="8">
        <v>0</v>
      </c>
      <c r="I53" s="8">
        <v>73.5</v>
      </c>
      <c r="J53" s="8">
        <v>0</v>
      </c>
      <c r="K53" s="8">
        <v>3.3</v>
      </c>
      <c r="L53" s="42">
        <f t="shared" si="2"/>
        <v>2.1414316908942979E-2</v>
      </c>
      <c r="M53" s="49">
        <f t="shared" si="14"/>
        <v>0</v>
      </c>
      <c r="N53" s="49">
        <f t="shared" si="11"/>
        <v>0.88848555249020011</v>
      </c>
      <c r="O53" s="49">
        <f t="shared" si="11"/>
        <v>0</v>
      </c>
      <c r="P53" s="49">
        <f t="shared" si="11"/>
        <v>0.10672281109336446</v>
      </c>
      <c r="Q53" s="49">
        <f t="shared" si="11"/>
        <v>0</v>
      </c>
      <c r="R53" s="50">
        <f t="shared" si="11"/>
        <v>4.7916364164367715E-3</v>
      </c>
    </row>
    <row r="54" spans="1:44" outlineLevel="2" x14ac:dyDescent="0.2">
      <c r="A54" s="96" t="s">
        <v>124</v>
      </c>
      <c r="B54" s="96"/>
      <c r="C54" s="96" t="s">
        <v>158</v>
      </c>
      <c r="D54" s="96"/>
      <c r="E54" s="5">
        <v>442.3</v>
      </c>
      <c r="F54" s="10">
        <v>0</v>
      </c>
      <c r="G54" s="10">
        <v>372.25</v>
      </c>
      <c r="H54" s="10">
        <v>0</v>
      </c>
      <c r="I54" s="10">
        <v>18</v>
      </c>
      <c r="J54" s="10">
        <v>0</v>
      </c>
      <c r="K54" s="10">
        <v>52.05</v>
      </c>
      <c r="L54" s="42">
        <f t="shared" si="2"/>
        <v>1.375279856080368E-2</v>
      </c>
      <c r="M54" s="46">
        <f t="shared" si="14"/>
        <v>0</v>
      </c>
      <c r="N54" s="46">
        <f t="shared" si="11"/>
        <v>0.84162333257969701</v>
      </c>
      <c r="O54" s="46">
        <f t="shared" si="11"/>
        <v>0</v>
      </c>
      <c r="P54" s="46">
        <f t="shared" si="11"/>
        <v>4.069635993669455E-2</v>
      </c>
      <c r="Q54" s="46">
        <f t="shared" si="11"/>
        <v>0</v>
      </c>
      <c r="R54" s="47">
        <f t="shared" si="11"/>
        <v>0.1176803074836084</v>
      </c>
    </row>
    <row r="55" spans="1:44" outlineLevel="2" x14ac:dyDescent="0.2">
      <c r="A55" s="98" t="s">
        <v>124</v>
      </c>
      <c r="B55" s="98"/>
      <c r="C55" s="98" t="s">
        <v>159</v>
      </c>
      <c r="D55" s="98"/>
      <c r="E55" s="5">
        <v>513.6</v>
      </c>
      <c r="F55" s="8">
        <v>0</v>
      </c>
      <c r="G55" s="8">
        <v>500.1</v>
      </c>
      <c r="H55" s="8">
        <v>0</v>
      </c>
      <c r="I55" s="8">
        <v>6</v>
      </c>
      <c r="J55" s="8">
        <v>0</v>
      </c>
      <c r="K55" s="8">
        <v>7.5</v>
      </c>
      <c r="L55" s="42">
        <f t="shared" si="2"/>
        <v>1.5969788245147568E-2</v>
      </c>
      <c r="M55" s="49">
        <f t="shared" si="14"/>
        <v>0</v>
      </c>
      <c r="N55" s="49">
        <f t="shared" si="14"/>
        <v>0.97371495327102808</v>
      </c>
      <c r="O55" s="49">
        <f t="shared" si="14"/>
        <v>0</v>
      </c>
      <c r="P55" s="49">
        <f t="shared" si="14"/>
        <v>1.1682242990654205E-2</v>
      </c>
      <c r="Q55" s="49">
        <f t="shared" si="14"/>
        <v>0</v>
      </c>
      <c r="R55" s="50">
        <f t="shared" si="14"/>
        <v>1.4602803738317757E-2</v>
      </c>
    </row>
    <row r="56" spans="1:44" outlineLevel="2" x14ac:dyDescent="0.2">
      <c r="A56" s="96" t="s">
        <v>124</v>
      </c>
      <c r="B56" s="96"/>
      <c r="C56" s="96" t="s">
        <v>130</v>
      </c>
      <c r="D56" s="96"/>
      <c r="E56" s="5">
        <v>526.80999999999995</v>
      </c>
      <c r="F56" s="10">
        <v>0</v>
      </c>
      <c r="G56" s="10">
        <v>461.81</v>
      </c>
      <c r="H56" s="10">
        <v>0</v>
      </c>
      <c r="I56" s="10">
        <v>4.5</v>
      </c>
      <c r="J56" s="10">
        <v>0</v>
      </c>
      <c r="K56" s="10">
        <v>60.5</v>
      </c>
      <c r="L56" s="42">
        <f t="shared" si="2"/>
        <v>1.638053766632825E-2</v>
      </c>
      <c r="M56" s="46">
        <f t="shared" si="14"/>
        <v>0</v>
      </c>
      <c r="N56" s="46">
        <f t="shared" si="14"/>
        <v>0.87661585770961081</v>
      </c>
      <c r="O56" s="46">
        <f t="shared" si="14"/>
        <v>0</v>
      </c>
      <c r="P56" s="46">
        <f t="shared" si="14"/>
        <v>8.5419790816423386E-3</v>
      </c>
      <c r="Q56" s="46">
        <f t="shared" si="14"/>
        <v>0</v>
      </c>
      <c r="R56" s="47">
        <f t="shared" si="14"/>
        <v>0.114842163208747</v>
      </c>
    </row>
    <row r="57" spans="1:44" outlineLevel="1" x14ac:dyDescent="0.2">
      <c r="A57" s="43"/>
      <c r="B57" s="98" t="s">
        <v>70</v>
      </c>
      <c r="C57" s="98"/>
      <c r="D57" s="98"/>
      <c r="E57" s="5">
        <v>1824.95</v>
      </c>
      <c r="F57" s="5">
        <v>28.5</v>
      </c>
      <c r="G57" s="5">
        <v>1462.5</v>
      </c>
      <c r="H57" s="5">
        <v>18</v>
      </c>
      <c r="I57" s="5">
        <v>156</v>
      </c>
      <c r="J57" s="5">
        <v>0</v>
      </c>
      <c r="K57" s="5">
        <v>159.94999999999999</v>
      </c>
      <c r="L57" s="42">
        <f t="shared" si="2"/>
        <v>5.6744674957130169E-2</v>
      </c>
      <c r="M57" s="42">
        <f>F57/$E57</f>
        <v>1.5616866215512754E-2</v>
      </c>
      <c r="N57" s="42">
        <f t="shared" si="14"/>
        <v>0.80139181895394396</v>
      </c>
      <c r="O57" s="42">
        <f t="shared" si="14"/>
        <v>9.8632839255870016E-3</v>
      </c>
      <c r="P57" s="42">
        <f t="shared" si="14"/>
        <v>8.5481794021754015E-2</v>
      </c>
      <c r="Q57" s="42">
        <f t="shared" si="14"/>
        <v>0</v>
      </c>
      <c r="R57" s="42">
        <f t="shared" si="14"/>
        <v>8.7646236883202278E-2</v>
      </c>
    </row>
    <row r="58" spans="1:44" outlineLevel="2" x14ac:dyDescent="0.2">
      <c r="A58" s="96" t="s">
        <v>124</v>
      </c>
      <c r="B58" s="96"/>
      <c r="C58" s="96" t="s">
        <v>160</v>
      </c>
      <c r="D58" s="96"/>
      <c r="E58" s="5">
        <v>323.64999999999998</v>
      </c>
      <c r="F58" s="10">
        <v>0</v>
      </c>
      <c r="G58" s="10">
        <v>271.14999999999998</v>
      </c>
      <c r="H58" s="10">
        <v>0</v>
      </c>
      <c r="I58" s="10">
        <v>36.799999999999997</v>
      </c>
      <c r="J58" s="10">
        <v>0</v>
      </c>
      <c r="K58" s="10">
        <v>15.7</v>
      </c>
      <c r="L58" s="42">
        <f t="shared" si="2"/>
        <v>1.0063516288049084E-2</v>
      </c>
      <c r="M58" s="46">
        <f t="shared" ref="M58:M63" si="15">F58/$E58</f>
        <v>0</v>
      </c>
      <c r="N58" s="46">
        <f t="shared" si="14"/>
        <v>0.83778773366290749</v>
      </c>
      <c r="O58" s="46">
        <f t="shared" si="14"/>
        <v>0</v>
      </c>
      <c r="P58" s="46">
        <f t="shared" si="14"/>
        <v>0.11370307430866677</v>
      </c>
      <c r="Q58" s="46">
        <f t="shared" si="14"/>
        <v>0</v>
      </c>
      <c r="R58" s="47">
        <f t="shared" si="14"/>
        <v>4.8509192028425768E-2</v>
      </c>
    </row>
    <row r="59" spans="1:44" outlineLevel="2" x14ac:dyDescent="0.2">
      <c r="A59" s="98" t="s">
        <v>124</v>
      </c>
      <c r="B59" s="98"/>
      <c r="C59" s="98" t="s">
        <v>161</v>
      </c>
      <c r="D59" s="98"/>
      <c r="E59" s="5">
        <v>371.65</v>
      </c>
      <c r="F59" s="8">
        <v>24</v>
      </c>
      <c r="G59" s="8">
        <v>255.7</v>
      </c>
      <c r="H59" s="8">
        <v>18</v>
      </c>
      <c r="I59" s="8">
        <v>64</v>
      </c>
      <c r="J59" s="8">
        <v>0</v>
      </c>
      <c r="K59" s="8">
        <v>9.9499999999999993</v>
      </c>
      <c r="L59" s="42">
        <f t="shared" si="2"/>
        <v>1.1556019862361941E-2</v>
      </c>
      <c r="M59" s="49">
        <f t="shared" si="15"/>
        <v>6.4576886855912827E-2</v>
      </c>
      <c r="N59" s="49">
        <f t="shared" si="14"/>
        <v>0.68801291537737119</v>
      </c>
      <c r="O59" s="49">
        <f t="shared" si="14"/>
        <v>4.8432665141934617E-2</v>
      </c>
      <c r="P59" s="49">
        <f t="shared" si="14"/>
        <v>0.17220503161576753</v>
      </c>
      <c r="Q59" s="49">
        <f t="shared" si="14"/>
        <v>0</v>
      </c>
      <c r="R59" s="50">
        <f t="shared" si="14"/>
        <v>2.6772501009013856E-2</v>
      </c>
    </row>
    <row r="60" spans="1:44" outlineLevel="2" x14ac:dyDescent="0.2">
      <c r="A60" s="96" t="s">
        <v>124</v>
      </c>
      <c r="B60" s="96"/>
      <c r="C60" s="96" t="s">
        <v>162</v>
      </c>
      <c r="D60" s="96"/>
      <c r="E60" s="5">
        <v>273.2</v>
      </c>
      <c r="F60" s="10">
        <v>0</v>
      </c>
      <c r="G60" s="10">
        <v>232.7</v>
      </c>
      <c r="H60" s="10">
        <v>0</v>
      </c>
      <c r="I60" s="10">
        <v>27</v>
      </c>
      <c r="J60" s="10">
        <v>0</v>
      </c>
      <c r="K60" s="10">
        <v>13.5</v>
      </c>
      <c r="L60" s="42">
        <f t="shared" si="2"/>
        <v>8.4948328437973435E-3</v>
      </c>
      <c r="M60" s="46">
        <f t="shared" si="15"/>
        <v>0</v>
      </c>
      <c r="N60" s="46">
        <f t="shared" si="14"/>
        <v>0.85175695461200585</v>
      </c>
      <c r="O60" s="46">
        <f t="shared" si="14"/>
        <v>0</v>
      </c>
      <c r="P60" s="46">
        <f t="shared" si="14"/>
        <v>9.8828696925329432E-2</v>
      </c>
      <c r="Q60" s="46">
        <f t="shared" si="14"/>
        <v>0</v>
      </c>
      <c r="R60" s="47">
        <f t="shared" si="14"/>
        <v>4.9414348462664716E-2</v>
      </c>
    </row>
    <row r="61" spans="1:44" outlineLevel="2" x14ac:dyDescent="0.2">
      <c r="A61" s="98" t="s">
        <v>124</v>
      </c>
      <c r="B61" s="98"/>
      <c r="C61" s="98" t="s">
        <v>163</v>
      </c>
      <c r="D61" s="98"/>
      <c r="E61" s="5">
        <v>322.38</v>
      </c>
      <c r="F61" s="8">
        <v>4.5</v>
      </c>
      <c r="G61" s="8">
        <v>281.18</v>
      </c>
      <c r="H61" s="8">
        <v>0</v>
      </c>
      <c r="I61" s="8">
        <v>11.2</v>
      </c>
      <c r="J61" s="8">
        <v>0</v>
      </c>
      <c r="K61" s="8">
        <v>25.5</v>
      </c>
      <c r="L61" s="42">
        <f t="shared" si="2"/>
        <v>1.0024027130978724E-2</v>
      </c>
      <c r="M61" s="49">
        <f t="shared" si="15"/>
        <v>1.3958682300390842E-2</v>
      </c>
      <c r="N61" s="49">
        <f t="shared" si="14"/>
        <v>0.87220050871642163</v>
      </c>
      <c r="O61" s="49">
        <f t="shared" si="14"/>
        <v>0</v>
      </c>
      <c r="P61" s="49">
        <f t="shared" si="14"/>
        <v>3.4741609280972766E-2</v>
      </c>
      <c r="Q61" s="49">
        <f t="shared" si="14"/>
        <v>0</v>
      </c>
      <c r="R61" s="50">
        <f t="shared" si="14"/>
        <v>7.9099199702214781E-2</v>
      </c>
    </row>
    <row r="62" spans="1:44" outlineLevel="2" x14ac:dyDescent="0.2">
      <c r="A62" s="96" t="s">
        <v>124</v>
      </c>
      <c r="B62" s="96"/>
      <c r="C62" s="96" t="s">
        <v>164</v>
      </c>
      <c r="D62" s="96"/>
      <c r="E62" s="5">
        <v>288.05</v>
      </c>
      <c r="F62" s="10">
        <v>0</v>
      </c>
      <c r="G62" s="10">
        <v>230.8</v>
      </c>
      <c r="H62" s="10">
        <v>0</v>
      </c>
      <c r="I62" s="10">
        <v>6.5</v>
      </c>
      <c r="J62" s="10">
        <v>0</v>
      </c>
      <c r="K62" s="10">
        <v>50.75</v>
      </c>
      <c r="L62" s="42">
        <f t="shared" si="2"/>
        <v>8.9565761371003839E-3</v>
      </c>
      <c r="M62" s="46">
        <f t="shared" si="15"/>
        <v>0</v>
      </c>
      <c r="N62" s="46">
        <f t="shared" si="14"/>
        <v>0.80124978302378058</v>
      </c>
      <c r="O62" s="46">
        <f t="shared" si="14"/>
        <v>0</v>
      </c>
      <c r="P62" s="46">
        <f t="shared" si="14"/>
        <v>2.2565526818260719E-2</v>
      </c>
      <c r="Q62" s="46">
        <f t="shared" si="14"/>
        <v>0</v>
      </c>
      <c r="R62" s="47">
        <f t="shared" si="14"/>
        <v>0.17618469015795868</v>
      </c>
    </row>
    <row r="63" spans="1:44" outlineLevel="2" x14ac:dyDescent="0.2">
      <c r="A63" s="98" t="s">
        <v>124</v>
      </c>
      <c r="B63" s="98"/>
      <c r="C63" s="98" t="s">
        <v>162</v>
      </c>
      <c r="D63" s="98"/>
      <c r="E63" s="5">
        <v>246.02</v>
      </c>
      <c r="F63" s="8">
        <v>0</v>
      </c>
      <c r="G63" s="8">
        <v>190.97</v>
      </c>
      <c r="H63" s="8">
        <v>0</v>
      </c>
      <c r="I63" s="8">
        <v>10.5</v>
      </c>
      <c r="J63" s="8">
        <v>0</v>
      </c>
      <c r="K63" s="8">
        <v>44.55</v>
      </c>
      <c r="L63" s="42">
        <f t="shared" si="2"/>
        <v>7.649702694842689E-3</v>
      </c>
      <c r="M63" s="49">
        <f t="shared" si="15"/>
        <v>0</v>
      </c>
      <c r="N63" s="49">
        <f t="shared" si="14"/>
        <v>0.77623770425168681</v>
      </c>
      <c r="O63" s="49">
        <f t="shared" si="14"/>
        <v>0</v>
      </c>
      <c r="P63" s="49">
        <f t="shared" si="14"/>
        <v>4.2679456954719128E-2</v>
      </c>
      <c r="Q63" s="49">
        <f t="shared" si="14"/>
        <v>0</v>
      </c>
      <c r="R63" s="50">
        <f t="shared" si="14"/>
        <v>0.18108283879359399</v>
      </c>
    </row>
    <row r="64" spans="1:44" outlineLevel="1" x14ac:dyDescent="0.2">
      <c r="A64" s="51"/>
      <c r="B64" s="96" t="s">
        <v>77</v>
      </c>
      <c r="C64" s="96"/>
      <c r="D64" s="96"/>
      <c r="E64" s="5">
        <v>1483.1</v>
      </c>
      <c r="F64" s="5">
        <v>0</v>
      </c>
      <c r="G64" s="5">
        <v>1172</v>
      </c>
      <c r="H64" s="5">
        <v>0</v>
      </c>
      <c r="I64" s="5">
        <v>206.5</v>
      </c>
      <c r="J64" s="5">
        <v>0</v>
      </c>
      <c r="K64" s="5">
        <v>104.6</v>
      </c>
      <c r="L64" s="42">
        <f t="shared" si="2"/>
        <v>4.6115251063820792E-2</v>
      </c>
      <c r="M64" s="42">
        <f>F64/$E64</f>
        <v>0</v>
      </c>
      <c r="N64" s="42">
        <f t="shared" si="14"/>
        <v>0.79023666644191226</v>
      </c>
      <c r="O64" s="42">
        <f t="shared" si="14"/>
        <v>0</v>
      </c>
      <c r="P64" s="42">
        <f t="shared" si="14"/>
        <v>0.13923538534151442</v>
      </c>
      <c r="Q64" s="42">
        <f t="shared" si="14"/>
        <v>0</v>
      </c>
      <c r="R64" s="42">
        <f t="shared" si="14"/>
        <v>7.0527948216573391E-2</v>
      </c>
    </row>
    <row r="65" spans="1:39" outlineLevel="2" x14ac:dyDescent="0.2">
      <c r="A65" s="98" t="s">
        <v>124</v>
      </c>
      <c r="B65" s="98"/>
      <c r="C65" s="98" t="s">
        <v>165</v>
      </c>
      <c r="D65" s="98"/>
      <c r="E65" s="5">
        <v>259.8</v>
      </c>
      <c r="F65" s="8">
        <v>0</v>
      </c>
      <c r="G65" s="8">
        <v>246.8</v>
      </c>
      <c r="H65" s="8">
        <v>0</v>
      </c>
      <c r="I65" s="8">
        <v>13</v>
      </c>
      <c r="J65" s="8">
        <v>0</v>
      </c>
      <c r="K65" s="8">
        <v>0</v>
      </c>
      <c r="L65" s="42">
        <f t="shared" si="2"/>
        <v>8.0781755959683389E-3</v>
      </c>
      <c r="M65" s="49">
        <f t="shared" ref="M65:M66" si="16">F65/$E65</f>
        <v>0</v>
      </c>
      <c r="N65" s="49">
        <f t="shared" si="14"/>
        <v>0.94996150885296382</v>
      </c>
      <c r="O65" s="49">
        <f t="shared" si="14"/>
        <v>0</v>
      </c>
      <c r="P65" s="49">
        <f t="shared" si="14"/>
        <v>5.0038491147036179E-2</v>
      </c>
      <c r="Q65" s="49">
        <f t="shared" si="14"/>
        <v>0</v>
      </c>
      <c r="R65" s="50">
        <f t="shared" si="14"/>
        <v>0</v>
      </c>
    </row>
    <row r="66" spans="1:39" ht="15.75" outlineLevel="2" x14ac:dyDescent="0.2">
      <c r="A66" s="96" t="s">
        <v>124</v>
      </c>
      <c r="B66" s="96"/>
      <c r="C66" s="96" t="s">
        <v>127</v>
      </c>
      <c r="D66" s="96"/>
      <c r="E66" s="5">
        <v>1223.3</v>
      </c>
      <c r="F66" s="10">
        <v>0</v>
      </c>
      <c r="G66" s="10">
        <v>925.2</v>
      </c>
      <c r="H66" s="10">
        <v>0</v>
      </c>
      <c r="I66" s="10">
        <v>193.5</v>
      </c>
      <c r="J66" s="10">
        <v>0</v>
      </c>
      <c r="K66" s="10">
        <v>104.6</v>
      </c>
      <c r="L66" s="42">
        <f t="shared" si="2"/>
        <v>3.8037075467852455E-2</v>
      </c>
      <c r="M66" s="46">
        <f t="shared" si="16"/>
        <v>0</v>
      </c>
      <c r="N66" s="46">
        <f t="shared" si="14"/>
        <v>0.75631488596419527</v>
      </c>
      <c r="O66" s="46">
        <f t="shared" si="14"/>
        <v>0</v>
      </c>
      <c r="P66" s="46">
        <f t="shared" si="14"/>
        <v>0.15817869696721981</v>
      </c>
      <c r="Q66" s="46">
        <f t="shared" si="14"/>
        <v>0</v>
      </c>
      <c r="R66" s="47">
        <f t="shared" si="14"/>
        <v>8.5506417068584972E-2</v>
      </c>
      <c r="AI66" s="97" t="s">
        <v>166</v>
      </c>
      <c r="AJ66" s="97"/>
      <c r="AK66" s="97"/>
      <c r="AL66" s="97"/>
      <c r="AM66" s="97"/>
    </row>
    <row r="67" spans="1:39" outlineLevel="1" x14ac:dyDescent="0.2">
      <c r="A67" s="43"/>
      <c r="B67" s="98" t="s">
        <v>82</v>
      </c>
      <c r="C67" s="98"/>
      <c r="D67" s="98"/>
      <c r="E67" s="5">
        <v>2976</v>
      </c>
      <c r="F67" s="5">
        <v>0</v>
      </c>
      <c r="G67" s="5">
        <v>2747.06</v>
      </c>
      <c r="H67" s="5">
        <v>0</v>
      </c>
      <c r="I67" s="5">
        <v>49.5</v>
      </c>
      <c r="J67" s="5">
        <v>0</v>
      </c>
      <c r="K67" s="5">
        <v>179.44</v>
      </c>
      <c r="L67" s="42">
        <f t="shared" si="2"/>
        <v>9.253522160739712E-2</v>
      </c>
      <c r="M67" s="42">
        <f>F67/$E67</f>
        <v>0</v>
      </c>
      <c r="N67" s="42">
        <f t="shared" ref="N67:R74" si="17">G67/$E67</f>
        <v>0.92307123655913981</v>
      </c>
      <c r="O67" s="42">
        <f t="shared" si="17"/>
        <v>0</v>
      </c>
      <c r="P67" s="42">
        <f t="shared" si="17"/>
        <v>1.6633064516129031E-2</v>
      </c>
      <c r="Q67" s="42">
        <f t="shared" si="17"/>
        <v>0</v>
      </c>
      <c r="R67" s="42">
        <f t="shared" si="17"/>
        <v>6.0295698924731182E-2</v>
      </c>
    </row>
    <row r="68" spans="1:39" outlineLevel="2" x14ac:dyDescent="0.2">
      <c r="A68" s="96" t="s">
        <v>124</v>
      </c>
      <c r="B68" s="96"/>
      <c r="C68" s="96" t="s">
        <v>167</v>
      </c>
      <c r="D68" s="96"/>
      <c r="E68" s="5">
        <v>1880.5</v>
      </c>
      <c r="F68" s="10">
        <v>0</v>
      </c>
      <c r="G68" s="10">
        <v>1681.56</v>
      </c>
      <c r="H68" s="10">
        <v>0</v>
      </c>
      <c r="I68" s="10">
        <v>31.5</v>
      </c>
      <c r="J68" s="10">
        <v>0</v>
      </c>
      <c r="K68" s="10">
        <v>167.44</v>
      </c>
      <c r="L68" s="42">
        <f t="shared" si="2"/>
        <v>5.8471936906152655E-2</v>
      </c>
      <c r="M68" s="46">
        <f t="shared" ref="M68" si="18">F68/$E68</f>
        <v>0</v>
      </c>
      <c r="N68" s="46">
        <f t="shared" si="17"/>
        <v>0.89420898697155005</v>
      </c>
      <c r="O68" s="46">
        <f t="shared" si="17"/>
        <v>0</v>
      </c>
      <c r="P68" s="46">
        <f t="shared" si="17"/>
        <v>1.675086413187982E-2</v>
      </c>
      <c r="Q68" s="46">
        <f t="shared" si="17"/>
        <v>0</v>
      </c>
      <c r="R68" s="47">
        <f t="shared" si="17"/>
        <v>8.9040148896570054E-2</v>
      </c>
    </row>
    <row r="69" spans="1:39" ht="12.75" customHeight="1" outlineLevel="2" x14ac:dyDescent="0.2">
      <c r="A69" s="98" t="s">
        <v>173</v>
      </c>
      <c r="B69" s="98"/>
      <c r="C69" s="98" t="s">
        <v>169</v>
      </c>
      <c r="D69" s="98"/>
      <c r="E69" s="5">
        <v>570.5</v>
      </c>
      <c r="F69" s="8">
        <v>0</v>
      </c>
      <c r="G69" s="8">
        <v>564.5</v>
      </c>
      <c r="H69" s="8">
        <v>0</v>
      </c>
      <c r="I69" s="8">
        <v>6</v>
      </c>
      <c r="J69" s="8">
        <v>0</v>
      </c>
      <c r="K69" s="8">
        <v>0</v>
      </c>
      <c r="L69" s="42"/>
      <c r="M69" s="49"/>
      <c r="N69" s="49"/>
      <c r="O69" s="49"/>
      <c r="P69" s="49"/>
      <c r="Q69" s="49"/>
      <c r="R69" s="50"/>
    </row>
    <row r="70" spans="1:39" ht="12.75" customHeight="1" outlineLevel="2" x14ac:dyDescent="0.2">
      <c r="A70" s="96" t="s">
        <v>124</v>
      </c>
      <c r="B70" s="96"/>
      <c r="C70" s="96" t="s">
        <v>168</v>
      </c>
      <c r="D70" s="96"/>
      <c r="E70" s="5">
        <v>525</v>
      </c>
      <c r="F70" s="10">
        <v>0</v>
      </c>
      <c r="G70" s="10">
        <v>501</v>
      </c>
      <c r="H70" s="10">
        <v>0</v>
      </c>
      <c r="I70" s="10">
        <v>12</v>
      </c>
      <c r="J70" s="10">
        <v>0</v>
      </c>
      <c r="K70" s="10">
        <v>12</v>
      </c>
      <c r="L70" s="42">
        <f>E70/$E$8</f>
        <v>1.6324257844046872E-2</v>
      </c>
      <c r="M70" s="46">
        <f t="shared" ref="M70:R70" si="19">F70/$E70</f>
        <v>0</v>
      </c>
      <c r="N70" s="46">
        <f t="shared" si="19"/>
        <v>0.95428571428571429</v>
      </c>
      <c r="O70" s="46">
        <f t="shared" si="19"/>
        <v>0</v>
      </c>
      <c r="P70" s="46">
        <f t="shared" si="19"/>
        <v>2.2857142857142857E-2</v>
      </c>
      <c r="Q70" s="46">
        <f t="shared" si="19"/>
        <v>0</v>
      </c>
      <c r="R70" s="47">
        <f t="shared" si="19"/>
        <v>2.2857142857142857E-2</v>
      </c>
    </row>
    <row r="71" spans="1:39" outlineLevel="2" x14ac:dyDescent="0.2">
      <c r="A71" s="98"/>
      <c r="B71" s="98"/>
      <c r="C71" s="98"/>
      <c r="D71" s="98"/>
      <c r="E71" s="41"/>
      <c r="F71" s="48"/>
      <c r="G71" s="48"/>
      <c r="H71" s="48"/>
      <c r="I71" s="48"/>
      <c r="J71" s="48"/>
      <c r="K71" s="48"/>
      <c r="L71" s="42"/>
      <c r="M71" s="49"/>
      <c r="N71" s="49"/>
      <c r="O71" s="49"/>
      <c r="P71" s="49"/>
      <c r="Q71" s="49"/>
      <c r="R71" s="50"/>
    </row>
    <row r="72" spans="1:39" outlineLevel="1" x14ac:dyDescent="0.2">
      <c r="A72" s="51"/>
      <c r="B72" s="96" t="s">
        <v>87</v>
      </c>
      <c r="C72" s="96"/>
      <c r="D72" s="96"/>
      <c r="E72" s="5">
        <v>469.85</v>
      </c>
      <c r="F72" s="5">
        <v>126</v>
      </c>
      <c r="G72" s="5">
        <v>139.5</v>
      </c>
      <c r="H72" s="5">
        <v>126</v>
      </c>
      <c r="I72" s="5">
        <v>0</v>
      </c>
      <c r="J72" s="5">
        <v>31.5</v>
      </c>
      <c r="K72" s="5">
        <v>46.85</v>
      </c>
      <c r="L72" s="42">
        <f t="shared" si="2"/>
        <v>1.4609433424810329E-2</v>
      </c>
      <c r="M72" s="42">
        <f>F72/$E72</f>
        <v>0.26817069277428968</v>
      </c>
      <c r="N72" s="42">
        <f t="shared" si="17"/>
        <v>0.29690326700010639</v>
      </c>
      <c r="O72" s="42">
        <f t="shared" si="17"/>
        <v>0.26817069277428968</v>
      </c>
      <c r="P72" s="42">
        <f t="shared" si="17"/>
        <v>0</v>
      </c>
      <c r="Q72" s="42">
        <f t="shared" si="17"/>
        <v>6.7042673193572419E-2</v>
      </c>
      <c r="R72" s="42">
        <f t="shared" si="17"/>
        <v>9.9712674257741829E-2</v>
      </c>
    </row>
    <row r="73" spans="1:39" outlineLevel="2" x14ac:dyDescent="0.2">
      <c r="A73" s="95" t="s">
        <v>133</v>
      </c>
      <c r="B73" s="95"/>
      <c r="C73" s="98" t="s">
        <v>170</v>
      </c>
      <c r="D73" s="98"/>
      <c r="E73" s="5">
        <v>330.35</v>
      </c>
      <c r="F73" s="10">
        <v>126</v>
      </c>
      <c r="G73" s="10">
        <v>0</v>
      </c>
      <c r="H73" s="10">
        <v>126</v>
      </c>
      <c r="I73" s="10">
        <v>0</v>
      </c>
      <c r="J73" s="10">
        <v>31.5</v>
      </c>
      <c r="K73" s="10">
        <v>46.85</v>
      </c>
      <c r="L73" s="42">
        <f t="shared" si="2"/>
        <v>1.027184491196359E-2</v>
      </c>
      <c r="M73" s="49">
        <f t="shared" ref="M73:M74" si="20">F73/$E73</f>
        <v>0.38141365218707429</v>
      </c>
      <c r="N73" s="49">
        <f t="shared" si="17"/>
        <v>0</v>
      </c>
      <c r="O73" s="49">
        <f t="shared" si="17"/>
        <v>0.38141365218707429</v>
      </c>
      <c r="P73" s="49">
        <f t="shared" si="17"/>
        <v>0</v>
      </c>
      <c r="Q73" s="49">
        <f t="shared" si="17"/>
        <v>9.5353413046768573E-2</v>
      </c>
      <c r="R73" s="50">
        <f t="shared" si="17"/>
        <v>0.14181928257908277</v>
      </c>
    </row>
    <row r="74" spans="1:39" outlineLevel="2" x14ac:dyDescent="0.2">
      <c r="A74" s="95" t="s">
        <v>133</v>
      </c>
      <c r="B74" s="95"/>
      <c r="C74" s="96" t="s">
        <v>171</v>
      </c>
      <c r="D74" s="96"/>
      <c r="E74" s="5">
        <v>139.5</v>
      </c>
      <c r="F74" s="8">
        <v>0</v>
      </c>
      <c r="G74" s="8">
        <v>139.5</v>
      </c>
      <c r="H74" s="8">
        <v>0</v>
      </c>
      <c r="I74" s="8">
        <v>0</v>
      </c>
      <c r="J74" s="8">
        <v>0</v>
      </c>
      <c r="K74" s="8">
        <v>0</v>
      </c>
      <c r="L74" s="42">
        <f t="shared" ref="L74" si="21">E74/$E$8</f>
        <v>4.3375885128467406E-3</v>
      </c>
      <c r="M74" s="46">
        <f t="shared" si="20"/>
        <v>0</v>
      </c>
      <c r="N74" s="46">
        <f t="shared" si="17"/>
        <v>1</v>
      </c>
      <c r="O74" s="46">
        <f t="shared" si="17"/>
        <v>0</v>
      </c>
      <c r="P74" s="46">
        <f t="shared" si="17"/>
        <v>0</v>
      </c>
      <c r="Q74" s="46">
        <f t="shared" si="17"/>
        <v>0</v>
      </c>
      <c r="R74" s="47">
        <f t="shared" si="17"/>
        <v>0</v>
      </c>
    </row>
    <row r="82" spans="30:34" ht="15.75" x14ac:dyDescent="0.2">
      <c r="AD82" s="97" t="s">
        <v>172</v>
      </c>
      <c r="AE82" s="97"/>
      <c r="AF82" s="97"/>
      <c r="AG82" s="97"/>
      <c r="AH82" s="97"/>
    </row>
  </sheetData>
  <mergeCells count="132">
    <mergeCell ref="B9:D9"/>
    <mergeCell ref="A10:B10"/>
    <mergeCell ref="C10:D10"/>
    <mergeCell ref="A11:B11"/>
    <mergeCell ref="C11:D11"/>
    <mergeCell ref="A12:B12"/>
    <mergeCell ref="C12:D12"/>
    <mergeCell ref="AX1:BB1"/>
    <mergeCell ref="A3:K3"/>
    <mergeCell ref="A4:K4"/>
    <mergeCell ref="A5:K5"/>
    <mergeCell ref="A6:D6"/>
    <mergeCell ref="B8:D8"/>
    <mergeCell ref="T1:X1"/>
    <mergeCell ref="Y1:AC1"/>
    <mergeCell ref="AD1:AH1"/>
    <mergeCell ref="AI1:AM1"/>
    <mergeCell ref="AN1:AR1"/>
    <mergeCell ref="AS1:AW1"/>
    <mergeCell ref="A16:B16"/>
    <mergeCell ref="C16:D16"/>
    <mergeCell ref="B17:D17"/>
    <mergeCell ref="A18:B18"/>
    <mergeCell ref="C18:D18"/>
    <mergeCell ref="A13:B13"/>
    <mergeCell ref="C13:D13"/>
    <mergeCell ref="A14:B14"/>
    <mergeCell ref="C14:D14"/>
    <mergeCell ref="A15:B15"/>
    <mergeCell ref="C15:D15"/>
    <mergeCell ref="A24:B24"/>
    <mergeCell ref="C24:D24"/>
    <mergeCell ref="A25:B25"/>
    <mergeCell ref="C25:D25"/>
    <mergeCell ref="A26:B26"/>
    <mergeCell ref="C26:D26"/>
    <mergeCell ref="A19:B19"/>
    <mergeCell ref="C19:D19"/>
    <mergeCell ref="B21:D21"/>
    <mergeCell ref="A22:B22"/>
    <mergeCell ref="C22:D22"/>
    <mergeCell ref="B23:D23"/>
    <mergeCell ref="A31:B31"/>
    <mergeCell ref="C31:D31"/>
    <mergeCell ref="A32:B32"/>
    <mergeCell ref="C32:D32"/>
    <mergeCell ref="B33:D33"/>
    <mergeCell ref="A34:B34"/>
    <mergeCell ref="C34:D34"/>
    <mergeCell ref="A27:B27"/>
    <mergeCell ref="C27:D27"/>
    <mergeCell ref="A28:B28"/>
    <mergeCell ref="C28:D28"/>
    <mergeCell ref="B29:D29"/>
    <mergeCell ref="A30:B30"/>
    <mergeCell ref="C30:D30"/>
    <mergeCell ref="A37:B37"/>
    <mergeCell ref="C37:D37"/>
    <mergeCell ref="B38:D38"/>
    <mergeCell ref="A39:B39"/>
    <mergeCell ref="C39:D39"/>
    <mergeCell ref="A40:B40"/>
    <mergeCell ref="C40:D40"/>
    <mergeCell ref="Y34:AC34"/>
    <mergeCell ref="AS34:AW34"/>
    <mergeCell ref="A35:B35"/>
    <mergeCell ref="C35:D35"/>
    <mergeCell ref="A36:B36"/>
    <mergeCell ref="C36:D36"/>
    <mergeCell ref="A45:B47"/>
    <mergeCell ref="C45:D45"/>
    <mergeCell ref="C46:D46"/>
    <mergeCell ref="C47:D47"/>
    <mergeCell ref="B48:D48"/>
    <mergeCell ref="A49:B49"/>
    <mergeCell ref="C49:D49"/>
    <mergeCell ref="A41:B41"/>
    <mergeCell ref="C41:D41"/>
    <mergeCell ref="A42:B42"/>
    <mergeCell ref="C42:D42"/>
    <mergeCell ref="B43:D43"/>
    <mergeCell ref="A44:B44"/>
    <mergeCell ref="C44:D44"/>
    <mergeCell ref="A53:B53"/>
    <mergeCell ref="C53:D53"/>
    <mergeCell ref="A54:B54"/>
    <mergeCell ref="C54:D54"/>
    <mergeCell ref="A55:B55"/>
    <mergeCell ref="C55:D55"/>
    <mergeCell ref="B50:D50"/>
    <mergeCell ref="AN50:AR50"/>
    <mergeCell ref="A51:B51"/>
    <mergeCell ref="C51:D51"/>
    <mergeCell ref="Y51:AC51"/>
    <mergeCell ref="A52:B52"/>
    <mergeCell ref="C52:D52"/>
    <mergeCell ref="A60:B60"/>
    <mergeCell ref="C60:D60"/>
    <mergeCell ref="A61:B61"/>
    <mergeCell ref="C61:D61"/>
    <mergeCell ref="A62:B62"/>
    <mergeCell ref="C62:D62"/>
    <mergeCell ref="A56:B56"/>
    <mergeCell ref="C56:D56"/>
    <mergeCell ref="B57:D57"/>
    <mergeCell ref="A58:B58"/>
    <mergeCell ref="C58:D58"/>
    <mergeCell ref="A59:B59"/>
    <mergeCell ref="C59:D59"/>
    <mergeCell ref="AI66:AM66"/>
    <mergeCell ref="B67:D67"/>
    <mergeCell ref="A68:B68"/>
    <mergeCell ref="C68:D68"/>
    <mergeCell ref="A63:B63"/>
    <mergeCell ref="C63:D63"/>
    <mergeCell ref="B64:D64"/>
    <mergeCell ref="A65:B65"/>
    <mergeCell ref="C65:D65"/>
    <mergeCell ref="A66:B66"/>
    <mergeCell ref="C66:D66"/>
    <mergeCell ref="A74:B74"/>
    <mergeCell ref="C74:D74"/>
    <mergeCell ref="AD82:AH82"/>
    <mergeCell ref="C69:D69"/>
    <mergeCell ref="A69:B69"/>
    <mergeCell ref="A70:B70"/>
    <mergeCell ref="C70:D70"/>
    <mergeCell ref="A71:B71"/>
    <mergeCell ref="C71:D71"/>
    <mergeCell ref="B72:D72"/>
    <mergeCell ref="A73:B73"/>
    <mergeCell ref="C73:D7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DA86C-AC59-4464-A88B-BF62CF3B2A99}">
  <dimension ref="A2:R16"/>
  <sheetViews>
    <sheetView zoomScale="70" zoomScaleNormal="70" workbookViewId="0">
      <selection activeCell="A3" sqref="A3"/>
    </sheetView>
  </sheetViews>
  <sheetFormatPr baseColWidth="10" defaultRowHeight="12.75" x14ac:dyDescent="0.2"/>
  <cols>
    <col min="1" max="16384" width="11.42578125" style="53"/>
  </cols>
  <sheetData>
    <row r="2" spans="1:18" ht="15" x14ac:dyDescent="0.25">
      <c r="C2" s="52">
        <v>2010</v>
      </c>
      <c r="D2" s="52">
        <v>2011</v>
      </c>
      <c r="E2" s="52">
        <v>2012</v>
      </c>
      <c r="F2" s="52">
        <v>2013</v>
      </c>
      <c r="G2" s="52">
        <v>2014</v>
      </c>
      <c r="H2" s="52">
        <v>2015</v>
      </c>
      <c r="I2" s="52">
        <v>2016</v>
      </c>
      <c r="J2" s="52">
        <v>2017</v>
      </c>
      <c r="K2" s="52">
        <v>2018</v>
      </c>
      <c r="L2" s="52">
        <v>2019</v>
      </c>
      <c r="M2" s="52">
        <v>2020</v>
      </c>
      <c r="N2" s="52">
        <v>2021</v>
      </c>
      <c r="O2" s="52">
        <v>2022</v>
      </c>
      <c r="P2" s="52">
        <v>2023</v>
      </c>
      <c r="Q2" s="52">
        <v>2024</v>
      </c>
      <c r="R2" s="52">
        <v>2025</v>
      </c>
    </row>
    <row r="3" spans="1:18" ht="15" x14ac:dyDescent="0.25">
      <c r="A3" s="53" t="s">
        <v>111</v>
      </c>
      <c r="B3" s="52" t="s">
        <v>174</v>
      </c>
      <c r="C3" s="54">
        <v>4.7E-2</v>
      </c>
      <c r="D3" s="54">
        <v>3.4000000000000002E-2</v>
      </c>
      <c r="E3" s="54">
        <v>0.03</v>
      </c>
      <c r="F3" s="54">
        <v>3.1E-2</v>
      </c>
      <c r="G3" s="54">
        <v>0.01</v>
      </c>
      <c r="H3" s="54">
        <v>5.6000000000000001E-2</v>
      </c>
      <c r="I3" s="54">
        <v>9.0999999999999998E-2</v>
      </c>
      <c r="J3" s="54">
        <v>0.11700000000000001</v>
      </c>
      <c r="K3" s="54">
        <v>0.128</v>
      </c>
      <c r="L3" s="54">
        <v>0.127</v>
      </c>
      <c r="M3" s="54">
        <v>0.14599999999999999</v>
      </c>
      <c r="N3" s="54">
        <f>'[2]DADES grau_CurCenIdiExcel'!N483</f>
        <v>0.1520246361010692</v>
      </c>
      <c r="O3" s="54">
        <v>0.15816658004158005</v>
      </c>
      <c r="P3" s="55">
        <f>'[2]DADES grau_CurCenIdiExcel'!N614</f>
        <v>0.15953937672123139</v>
      </c>
      <c r="Q3" s="56">
        <v>0.14886129046426846</v>
      </c>
      <c r="R3" s="54">
        <f>'Per centre '!$E$18</f>
        <v>0.15117605129997272</v>
      </c>
    </row>
    <row r="4" spans="1:18" ht="15" x14ac:dyDescent="0.25">
      <c r="A4" s="53" t="s">
        <v>175</v>
      </c>
      <c r="B4" s="52" t="s">
        <v>176</v>
      </c>
      <c r="C4" s="54">
        <v>4.3999999999999997E-2</v>
      </c>
      <c r="D4" s="54">
        <v>1.9E-2</v>
      </c>
      <c r="E4" s="54">
        <v>1.7999999999999999E-2</v>
      </c>
      <c r="F4" s="54">
        <v>3.2000000000000001E-2</v>
      </c>
      <c r="G4" s="54">
        <v>3.6999999999999998E-2</v>
      </c>
      <c r="H4" s="54">
        <v>4.2000000000000003E-2</v>
      </c>
      <c r="I4" s="54">
        <v>4.0000000000000001E-3</v>
      </c>
      <c r="J4" s="54">
        <v>1.2999999999999999E-2</v>
      </c>
      <c r="K4" s="54">
        <v>0.01</v>
      </c>
      <c r="L4" s="54">
        <v>5.0000000000000001E-3</v>
      </c>
      <c r="M4" s="54">
        <v>4.0000000000000001E-3</v>
      </c>
      <c r="N4" s="54">
        <v>0</v>
      </c>
      <c r="O4" s="54">
        <v>0</v>
      </c>
      <c r="P4" s="54">
        <v>0</v>
      </c>
      <c r="Q4" s="54">
        <v>0</v>
      </c>
      <c r="R4" s="57">
        <v>0</v>
      </c>
    </row>
    <row r="5" spans="1:18" ht="15" x14ac:dyDescent="0.25">
      <c r="A5" s="53" t="s">
        <v>141</v>
      </c>
      <c r="B5" s="52" t="s">
        <v>177</v>
      </c>
      <c r="C5" s="54">
        <v>0.14899999999999999</v>
      </c>
      <c r="D5" s="54">
        <v>0.126</v>
      </c>
      <c r="E5" s="54">
        <v>0.09</v>
      </c>
      <c r="F5" s="54">
        <v>7.0999999999999994E-2</v>
      </c>
      <c r="G5" s="54">
        <v>8.4000000000000005E-2</v>
      </c>
      <c r="H5" s="54">
        <v>0.13700000000000001</v>
      </c>
      <c r="I5" s="54">
        <v>9.8000000000000004E-2</v>
      </c>
      <c r="J5" s="54">
        <v>0.11600000000000001</v>
      </c>
      <c r="K5" s="54">
        <v>0.11899999999999999</v>
      </c>
      <c r="L5" s="54">
        <v>0.12</v>
      </c>
      <c r="M5" s="54">
        <v>0.115</v>
      </c>
      <c r="N5" s="54">
        <v>9.6000000000000002E-2</v>
      </c>
      <c r="O5" s="54">
        <v>0.16118044480447338</v>
      </c>
      <c r="P5" s="55">
        <f>'[2]DADES grau_CurCenIdiExcel'!N645</f>
        <v>0.12614639112519091</v>
      </c>
      <c r="Q5" s="56">
        <v>8.2178707585304073E-2</v>
      </c>
      <c r="R5" s="54">
        <f>'Per centre '!$E$47</f>
        <v>8.6022766848656951E-2</v>
      </c>
    </row>
    <row r="6" spans="1:18" ht="15" x14ac:dyDescent="0.25">
      <c r="A6" s="53" t="s">
        <v>178</v>
      </c>
      <c r="B6" s="52" t="s">
        <v>179</v>
      </c>
      <c r="C6" s="54">
        <v>6.5000000000000002E-2</v>
      </c>
      <c r="D6" s="54">
        <v>4.4999999999999998E-2</v>
      </c>
      <c r="E6" s="54">
        <v>2.1999999999999999E-2</v>
      </c>
      <c r="F6" s="54">
        <v>2.1999999999999999E-2</v>
      </c>
      <c r="G6" s="54">
        <v>2.8000000000000001E-2</v>
      </c>
      <c r="H6" s="54">
        <v>2.8000000000000001E-2</v>
      </c>
      <c r="I6" s="54">
        <v>7.0000000000000007E-2</v>
      </c>
      <c r="J6" s="54">
        <v>7.0000000000000007E-2</v>
      </c>
      <c r="K6" s="54">
        <v>7.0000000000000007E-2</v>
      </c>
      <c r="L6" s="54">
        <v>4.9000000000000002E-2</v>
      </c>
      <c r="M6" s="54">
        <v>4.7E-2</v>
      </c>
      <c r="N6" s="54">
        <v>4.2999999999999997E-2</v>
      </c>
      <c r="O6" s="54">
        <v>4.3062117366357441E-2</v>
      </c>
      <c r="P6" s="54">
        <f>'[2]DADES grau_CurCenIdiExcel'!N625</f>
        <v>5.0628819481858899E-2</v>
      </c>
      <c r="Q6" s="56">
        <v>4.3003400824534736E-2</v>
      </c>
      <c r="R6" s="54">
        <f>'Per centre '!$E$26</f>
        <v>3.9464822753108489E-2</v>
      </c>
    </row>
    <row r="7" spans="1:18" ht="15" x14ac:dyDescent="0.25">
      <c r="A7" s="53" t="s">
        <v>172</v>
      </c>
      <c r="B7" s="52" t="s">
        <v>180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4.2000000000000003E-2</v>
      </c>
      <c r="J7" s="54">
        <v>3.5000000000000003E-2</v>
      </c>
      <c r="K7" s="54">
        <v>8.9999999999999993E-3</v>
      </c>
      <c r="L7" s="54">
        <v>3.4000000000000002E-2</v>
      </c>
      <c r="M7" s="54">
        <v>5.3999999999999999E-2</v>
      </c>
      <c r="N7" s="54">
        <v>2.7E-2</v>
      </c>
      <c r="O7" s="54">
        <v>0</v>
      </c>
      <c r="P7" s="54">
        <f>'[2]DADES grau_CurCenIdiExcel'!N639</f>
        <v>0</v>
      </c>
      <c r="Q7" s="54">
        <v>0</v>
      </c>
      <c r="R7" s="57">
        <v>0</v>
      </c>
    </row>
    <row r="8" spans="1:18" ht="15" x14ac:dyDescent="0.25">
      <c r="A8" s="53" t="s">
        <v>140</v>
      </c>
      <c r="B8" s="52" t="s">
        <v>181</v>
      </c>
      <c r="C8" s="54">
        <v>3.3000000000000002E-2</v>
      </c>
      <c r="D8" s="54">
        <v>3.2000000000000001E-2</v>
      </c>
      <c r="E8" s="54">
        <v>5.6000000000000001E-2</v>
      </c>
      <c r="F8" s="54">
        <v>5.0999999999999997E-2</v>
      </c>
      <c r="G8" s="54">
        <v>0.03</v>
      </c>
      <c r="H8" s="54">
        <v>3.9E-2</v>
      </c>
      <c r="I8" s="54">
        <v>3.1E-2</v>
      </c>
      <c r="J8" s="54">
        <v>2.5999999999999999E-2</v>
      </c>
      <c r="K8" s="54">
        <v>1.7999999999999999E-2</v>
      </c>
      <c r="L8" s="54">
        <v>0.01</v>
      </c>
      <c r="M8" s="54">
        <v>3.6999999999999998E-2</v>
      </c>
      <c r="N8" s="54">
        <v>3.9E-2</v>
      </c>
      <c r="O8" s="54">
        <v>3.2209576980888985E-2</v>
      </c>
      <c r="P8" s="54">
        <f>'[2]DADES grau_CurCenIdiExcel'!N646</f>
        <v>1.1648580712402674E-2</v>
      </c>
      <c r="Q8" s="56">
        <v>2.6376058258922825E-2</v>
      </c>
      <c r="R8" s="54">
        <f>'Per centre '!$E$22</f>
        <v>2.1235821204744394E-2</v>
      </c>
    </row>
    <row r="9" spans="1:18" ht="15" x14ac:dyDescent="0.25">
      <c r="A9" s="53" t="s">
        <v>110</v>
      </c>
      <c r="B9" s="52" t="s">
        <v>182</v>
      </c>
      <c r="C9" s="54">
        <v>0.105</v>
      </c>
      <c r="D9" s="54">
        <v>0.107</v>
      </c>
      <c r="E9" s="54">
        <v>0.1</v>
      </c>
      <c r="F9" s="54">
        <v>0.105</v>
      </c>
      <c r="G9" s="54">
        <v>0.112</v>
      </c>
      <c r="H9" s="54">
        <v>0.121</v>
      </c>
      <c r="I9" s="54">
        <v>0.08</v>
      </c>
      <c r="J9" s="54">
        <v>9.5000000000000001E-2</v>
      </c>
      <c r="K9" s="54">
        <v>8.5999999999999993E-2</v>
      </c>
      <c r="L9" s="54">
        <v>4.3999999999999997E-2</v>
      </c>
      <c r="M9" s="54">
        <v>3.6999999999999998E-2</v>
      </c>
      <c r="N9" s="54">
        <v>7.0000000000000007E-2</v>
      </c>
      <c r="O9" s="54">
        <v>3.5997603790367962E-2</v>
      </c>
      <c r="P9" s="54">
        <f>'[2]DADES grau_CurCenIdiExcel'!N604</f>
        <v>4.7146796775562154E-2</v>
      </c>
      <c r="Q9" s="56">
        <v>5.5590885002649706E-2</v>
      </c>
      <c r="R9" s="54">
        <f>'Per centre '!$E$14</f>
        <v>5.2429930573412192E-2</v>
      </c>
    </row>
    <row r="10" spans="1:18" ht="15" x14ac:dyDescent="0.25">
      <c r="A10" s="53" t="s">
        <v>183</v>
      </c>
      <c r="B10" s="52" t="s">
        <v>184</v>
      </c>
      <c r="C10" s="54">
        <v>0.221</v>
      </c>
      <c r="D10" s="54">
        <v>0.14699999999999999</v>
      </c>
      <c r="E10" s="54">
        <v>0.14599999999999999</v>
      </c>
      <c r="F10" s="54">
        <v>8.3000000000000004E-2</v>
      </c>
      <c r="G10" s="54">
        <v>5.8000000000000003E-2</v>
      </c>
      <c r="H10" s="54">
        <v>0.08</v>
      </c>
      <c r="I10" s="54">
        <v>0.08</v>
      </c>
      <c r="J10" s="54">
        <v>6.8000000000000005E-2</v>
      </c>
      <c r="K10" s="54">
        <v>5.2999999999999999E-2</v>
      </c>
      <c r="L10" s="54">
        <v>6.2E-2</v>
      </c>
      <c r="M10" s="54">
        <v>6.0999999999999999E-2</v>
      </c>
      <c r="N10" s="54">
        <v>6.3E-2</v>
      </c>
      <c r="O10" s="54">
        <v>5.5493519441674979E-2</v>
      </c>
      <c r="P10" s="54">
        <f>'[2]DADES grau_CurCenIdiExcel'!N637</f>
        <v>5.231430934656741E-2</v>
      </c>
      <c r="Q10" s="56">
        <v>5.6492373598659551E-2</v>
      </c>
      <c r="R10" s="54">
        <f>'Per centre '!$E$61</f>
        <v>6.0417508417508418E-2</v>
      </c>
    </row>
    <row r="11" spans="1:18" ht="15" x14ac:dyDescent="0.25">
      <c r="A11" s="53" t="s">
        <v>185</v>
      </c>
      <c r="B11" s="52" t="s">
        <v>186</v>
      </c>
      <c r="C11" s="54">
        <v>6.5000000000000002E-2</v>
      </c>
      <c r="D11" s="54">
        <v>0.11600000000000001</v>
      </c>
      <c r="E11" s="54">
        <v>3.5999999999999997E-2</v>
      </c>
      <c r="F11" s="54">
        <v>4.2999999999999997E-2</v>
      </c>
      <c r="G11" s="54">
        <v>4.8000000000000001E-2</v>
      </c>
      <c r="H11" s="54">
        <v>3.6999999999999998E-2</v>
      </c>
      <c r="I11" s="54">
        <v>2.8000000000000001E-2</v>
      </c>
      <c r="J11" s="54">
        <v>6.9000000000000006E-2</v>
      </c>
      <c r="K11" s="54">
        <v>8.8999999999999996E-2</v>
      </c>
      <c r="L11" s="54">
        <v>7.8E-2</v>
      </c>
      <c r="M11" s="54">
        <v>9.1999999999999998E-2</v>
      </c>
      <c r="N11" s="54">
        <v>8.8999999999999996E-2</v>
      </c>
      <c r="O11" s="54">
        <v>7.7624364140846933E-2</v>
      </c>
      <c r="P11" s="54">
        <f>'[2]DADES grau_CurCenIdiExcel'!N632</f>
        <v>7.0486614796254787E-2</v>
      </c>
      <c r="Q11" s="56">
        <v>7.4670078103959064E-2</v>
      </c>
      <c r="R11" s="54">
        <f>'Per centre '!$E$57</f>
        <v>7.1418817424552777E-2</v>
      </c>
    </row>
    <row r="12" spans="1:18" ht="15" x14ac:dyDescent="0.25">
      <c r="A12" s="53" t="s">
        <v>116</v>
      </c>
      <c r="B12" s="52" t="s">
        <v>187</v>
      </c>
      <c r="C12" s="54">
        <v>0.13600000000000001</v>
      </c>
      <c r="D12" s="54">
        <v>0.13500000000000001</v>
      </c>
      <c r="E12" s="54">
        <v>9.8000000000000004E-2</v>
      </c>
      <c r="F12" s="54">
        <v>0.08</v>
      </c>
      <c r="G12" s="54">
        <v>9.2999999999999999E-2</v>
      </c>
      <c r="H12" s="54">
        <v>0.158</v>
      </c>
      <c r="I12" s="54">
        <v>0.13400000000000001</v>
      </c>
      <c r="J12" s="54">
        <v>0.16600000000000001</v>
      </c>
      <c r="K12" s="54">
        <v>0.17199999999999999</v>
      </c>
      <c r="L12" s="54">
        <v>0.16500000000000001</v>
      </c>
      <c r="M12" s="54">
        <v>0.127</v>
      </c>
      <c r="N12" s="54">
        <v>0.153</v>
      </c>
      <c r="O12" s="54">
        <v>0.1053820977713128</v>
      </c>
      <c r="P12" s="54">
        <f>'[2]DADES grau_CurCenIdiExcel'!N610</f>
        <v>9.8281157389945584E-2</v>
      </c>
      <c r="Q12" s="56">
        <v>0.10626454152079845</v>
      </c>
      <c r="R12" s="54">
        <f>'Per centre '!$E$53</f>
        <v>8.7465004344288305E-2</v>
      </c>
    </row>
    <row r="13" spans="1:18" ht="15" x14ac:dyDescent="0.25">
      <c r="A13" s="53" t="s">
        <v>188</v>
      </c>
      <c r="B13" s="52" t="s">
        <v>189</v>
      </c>
      <c r="C13" s="54">
        <v>0.252</v>
      </c>
      <c r="D13" s="54">
        <v>0.2</v>
      </c>
      <c r="E13" s="54">
        <v>0.17599999999999999</v>
      </c>
      <c r="F13" s="54">
        <v>0.129</v>
      </c>
      <c r="G13" s="54">
        <v>0.13</v>
      </c>
      <c r="H13" s="54">
        <v>0.13800000000000001</v>
      </c>
      <c r="I13" s="54">
        <v>0.124</v>
      </c>
      <c r="J13" s="54">
        <v>0.129</v>
      </c>
      <c r="K13" s="54">
        <v>0.122</v>
      </c>
      <c r="L13" s="54">
        <v>0.112</v>
      </c>
      <c r="M13" s="54">
        <v>0.105</v>
      </c>
      <c r="N13" s="54">
        <v>9.8000000000000004E-2</v>
      </c>
      <c r="O13" s="54">
        <v>0.10321593738882959</v>
      </c>
      <c r="P13" s="54">
        <f>'[2]DADES grau_CurCenIdiExcel'!N629</f>
        <v>8.7460077323919985E-2</v>
      </c>
      <c r="Q13" s="56">
        <v>8.5706812953934258E-2</v>
      </c>
      <c r="R13" s="54">
        <f>'Per centre '!$E$30</f>
        <v>8.1856703805670006E-2</v>
      </c>
    </row>
    <row r="14" spans="1:18" ht="15" x14ac:dyDescent="0.25">
      <c r="A14" s="53" t="s">
        <v>113</v>
      </c>
      <c r="B14" s="52" t="s">
        <v>190</v>
      </c>
      <c r="C14" s="54">
        <v>8.1000000000000003E-2</v>
      </c>
      <c r="D14" s="54">
        <v>5.8000000000000003E-2</v>
      </c>
      <c r="E14" s="54">
        <v>4.1000000000000002E-2</v>
      </c>
      <c r="F14" s="54">
        <v>0.02</v>
      </c>
      <c r="G14" s="54">
        <v>4.4999999999999998E-2</v>
      </c>
      <c r="H14" s="54">
        <v>8.3000000000000004E-2</v>
      </c>
      <c r="I14" s="54">
        <v>5.0999999999999997E-2</v>
      </c>
      <c r="J14" s="54">
        <v>6.3E-2</v>
      </c>
      <c r="K14" s="54">
        <v>0.08</v>
      </c>
      <c r="L14" s="54">
        <v>5.8999999999999997E-2</v>
      </c>
      <c r="M14" s="54">
        <v>5.7000000000000002E-2</v>
      </c>
      <c r="N14" s="54">
        <v>7.0999999999999994E-2</v>
      </c>
      <c r="O14" s="54">
        <v>6.6460725717995203E-2</v>
      </c>
      <c r="P14" s="54">
        <f>'[2]DADES grau_CurCenIdiExcel'!N591</f>
        <v>7.2467163809223425E-2</v>
      </c>
      <c r="Q14" s="56">
        <v>7.3613218976474035E-2</v>
      </c>
      <c r="R14" s="54">
        <f>'Per centre '!$E$34</f>
        <v>8.4946198813503682E-2</v>
      </c>
    </row>
    <row r="15" spans="1:18" ht="15" x14ac:dyDescent="0.25">
      <c r="A15" s="53" t="s">
        <v>115</v>
      </c>
      <c r="B15" s="52" t="s">
        <v>191</v>
      </c>
      <c r="C15" s="54">
        <v>0</v>
      </c>
      <c r="D15" s="54">
        <v>1.3999999999999999E-2</v>
      </c>
      <c r="E15" s="54">
        <v>2.2000000000000002E-2</v>
      </c>
      <c r="F15" s="54">
        <v>2.1000000000000001E-2</v>
      </c>
      <c r="G15" s="54">
        <v>1.6E-2</v>
      </c>
      <c r="H15" s="54">
        <v>5.0000000000000001E-3</v>
      </c>
      <c r="I15" s="54">
        <v>2.1000000000000001E-2</v>
      </c>
      <c r="J15" s="54">
        <v>0</v>
      </c>
      <c r="K15" s="54">
        <v>6.0000000000000001E-3</v>
      </c>
      <c r="L15" s="54">
        <v>3.0000000000000001E-3</v>
      </c>
      <c r="M15" s="54">
        <v>0</v>
      </c>
      <c r="N15" s="54">
        <v>0</v>
      </c>
      <c r="O15" s="54">
        <v>0</v>
      </c>
      <c r="P15" s="54">
        <f>'[2]DADES grau_CurCenIdiExcel'!N619</f>
        <v>3.1669865642994241E-3</v>
      </c>
      <c r="Q15" s="54">
        <v>0</v>
      </c>
      <c r="R15" s="57">
        <v>0</v>
      </c>
    </row>
    <row r="16" spans="1:18" ht="15" x14ac:dyDescent="0.25">
      <c r="A16" s="53" t="s">
        <v>192</v>
      </c>
      <c r="B16" s="52" t="s">
        <v>192</v>
      </c>
      <c r="C16" s="54">
        <v>9.0800000000000006E-2</v>
      </c>
      <c r="D16" s="54">
        <v>8.1300000000000011E-2</v>
      </c>
      <c r="E16" s="54">
        <v>6.8000000000000005E-2</v>
      </c>
      <c r="F16" s="54">
        <v>5.6399999999999999E-2</v>
      </c>
      <c r="G16" s="54">
        <v>5.45E-2</v>
      </c>
      <c r="H16" s="54">
        <v>7.3599999999999999E-2</v>
      </c>
      <c r="I16" s="54">
        <v>7.4099999999999999E-2</v>
      </c>
      <c r="J16" s="54">
        <f>'[2]DADES grau_CurCenIdiExcel'!N320</f>
        <v>8.5555713313164639E-2</v>
      </c>
      <c r="K16" s="54">
        <v>8.77E-2</v>
      </c>
      <c r="L16" s="54">
        <f>'[2]DADES grau_CurCenIdiExcel'!N411</f>
        <v>7.8643784130313366E-2</v>
      </c>
      <c r="M16" s="54">
        <f>'[2]DADES grau_CurCenIdiExcel'!N458</f>
        <v>7.6587534299139171E-2</v>
      </c>
      <c r="N16" s="54">
        <f>'[2]DADES grau_CurCenIdiExcel'!N518</f>
        <v>7.9838089274849602E-2</v>
      </c>
      <c r="O16" s="54">
        <f>'[2]DADES grau_CurCenIdiExcel'!N584</f>
        <v>7.934641798725843E-2</v>
      </c>
      <c r="P16" s="54">
        <f>'[2]DADES grau_CurCenIdiExcel'!N649</f>
        <v>7.5585810993555796E-2</v>
      </c>
      <c r="Q16" s="56">
        <v>7.0887514735437238E-2</v>
      </c>
      <c r="R16" s="54">
        <f>'Oferta total'!$I$27</f>
        <v>6.9412522553792946E-2</v>
      </c>
    </row>
  </sheetData>
  <conditionalFormatting sqref="C3:P15 C16:I16 K16">
    <cfRule type="cellIs" dxfId="4" priority="4" operator="equal">
      <formula>0</formula>
    </cfRule>
  </conditionalFormatting>
  <conditionalFormatting sqref="Q4">
    <cfRule type="cellIs" dxfId="3" priority="3" operator="equal">
      <formula>0</formula>
    </cfRule>
  </conditionalFormatting>
  <conditionalFormatting sqref="Q7">
    <cfRule type="cellIs" dxfId="2" priority="2" operator="equal">
      <formula>0</formula>
    </cfRule>
  </conditionalFormatting>
  <conditionalFormatting sqref="Q15">
    <cfRule type="cellIs" dxfId="1" priority="1" operator="equal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10A0F-3475-4B22-9307-4478BA3AC286}">
  <sheetPr>
    <outlinePr summaryBelow="0"/>
  </sheetPr>
  <dimension ref="A1:Q54"/>
  <sheetViews>
    <sheetView showGridLines="0" workbookViewId="0">
      <selection activeCell="F52" sqref="F52"/>
    </sheetView>
  </sheetViews>
  <sheetFormatPr baseColWidth="10" defaultColWidth="9.140625" defaultRowHeight="12.75" outlineLevelRow="1" x14ac:dyDescent="0.2"/>
  <cols>
    <col min="1" max="3" width="9.140625" style="53"/>
    <col min="4" max="4" width="9.28515625" style="53" bestFit="1" customWidth="1"/>
    <col min="5" max="5" width="9.140625" style="53" bestFit="1" customWidth="1"/>
    <col min="6" max="6" width="9.28515625" style="53" bestFit="1" customWidth="1"/>
    <col min="7" max="10" width="9.140625" style="53" bestFit="1" customWidth="1"/>
    <col min="11" max="16384" width="9.140625" style="53"/>
  </cols>
  <sheetData>
    <row r="1" spans="1:17" ht="22.5" x14ac:dyDescent="0.2">
      <c r="A1" s="33" t="s">
        <v>328</v>
      </c>
    </row>
    <row r="3" spans="1:17" ht="10.5" customHeight="1" x14ac:dyDescent="0.2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</row>
    <row r="4" spans="1:17" ht="10.5" customHeight="1" x14ac:dyDescent="0.2">
      <c r="A4" s="100" t="s">
        <v>2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7" ht="10.5" customHeight="1" x14ac:dyDescent="0.2">
      <c r="A5" s="100" t="s">
        <v>3</v>
      </c>
      <c r="B5" s="100"/>
      <c r="C5" s="100"/>
      <c r="D5" s="100"/>
      <c r="E5" s="100"/>
      <c r="F5" s="100"/>
      <c r="G5" s="100"/>
      <c r="H5" s="100"/>
      <c r="I5" s="100"/>
      <c r="J5" s="100"/>
    </row>
    <row r="7" spans="1:17" ht="18.75" x14ac:dyDescent="0.2">
      <c r="A7" s="35" t="s">
        <v>4</v>
      </c>
      <c r="B7" s="103" t="s">
        <v>329</v>
      </c>
      <c r="C7" s="103"/>
      <c r="D7" s="70" t="s">
        <v>6</v>
      </c>
      <c r="E7" s="38" t="s">
        <v>7</v>
      </c>
      <c r="F7" s="38" t="s">
        <v>8</v>
      </c>
      <c r="G7" s="38" t="s">
        <v>9</v>
      </c>
      <c r="H7" s="38" t="s">
        <v>10</v>
      </c>
      <c r="I7" s="38" t="s">
        <v>11</v>
      </c>
      <c r="J7" s="38" t="s">
        <v>12</v>
      </c>
    </row>
    <row r="8" spans="1:17" x14ac:dyDescent="0.2">
      <c r="A8" s="101" t="s">
        <v>13</v>
      </c>
      <c r="B8" s="101"/>
      <c r="C8" s="101"/>
      <c r="D8" s="41">
        <v>32160.726999999999</v>
      </c>
      <c r="E8" s="41">
        <v>200.5</v>
      </c>
      <c r="F8" s="41">
        <v>27095.776000000002</v>
      </c>
      <c r="G8" s="41">
        <v>175.5</v>
      </c>
      <c r="H8" s="41">
        <v>2441.5100000000002</v>
      </c>
      <c r="I8" s="41">
        <v>31.5</v>
      </c>
      <c r="J8" s="41">
        <v>2215.9409999999998</v>
      </c>
    </row>
    <row r="9" spans="1:17" ht="18.75" outlineLevel="1" x14ac:dyDescent="0.2">
      <c r="A9" s="40"/>
      <c r="B9" s="102" t="s">
        <v>6</v>
      </c>
      <c r="C9" s="102"/>
      <c r="D9" s="41">
        <v>32160.726999999999</v>
      </c>
      <c r="E9" s="41">
        <v>200.5</v>
      </c>
      <c r="F9" s="41">
        <v>27095.776000000002</v>
      </c>
      <c r="G9" s="41">
        <v>175.5</v>
      </c>
      <c r="H9" s="41">
        <v>2441.5100000000002</v>
      </c>
      <c r="I9" s="41">
        <v>31.5</v>
      </c>
      <c r="J9" s="41">
        <v>2215.9409999999998</v>
      </c>
      <c r="K9" s="70" t="s">
        <v>6</v>
      </c>
      <c r="L9" s="38" t="s">
        <v>7</v>
      </c>
      <c r="M9" s="38" t="s">
        <v>8</v>
      </c>
      <c r="N9" s="38" t="s">
        <v>9</v>
      </c>
      <c r="O9" s="38" t="s">
        <v>10</v>
      </c>
      <c r="P9" s="38" t="s">
        <v>11</v>
      </c>
      <c r="Q9" s="38" t="s">
        <v>12</v>
      </c>
    </row>
    <row r="10" spans="1:17" ht="18" outlineLevel="1" x14ac:dyDescent="0.2">
      <c r="A10" s="44"/>
      <c r="B10" s="44" t="s">
        <v>196</v>
      </c>
      <c r="C10" s="44" t="s">
        <v>197</v>
      </c>
      <c r="D10" s="41">
        <v>574.69000000000005</v>
      </c>
      <c r="E10" s="48">
        <v>0</v>
      </c>
      <c r="F10" s="48">
        <v>471.69</v>
      </c>
      <c r="G10" s="48">
        <v>0</v>
      </c>
      <c r="H10" s="48">
        <v>53.1</v>
      </c>
      <c r="I10" s="48">
        <v>0</v>
      </c>
      <c r="J10" s="48">
        <v>49.9</v>
      </c>
      <c r="L10" s="75">
        <f t="shared" ref="L10:N12" si="0">E10/$D10</f>
        <v>0</v>
      </c>
      <c r="M10" s="75">
        <f t="shared" si="0"/>
        <v>0.82077293845377497</v>
      </c>
      <c r="N10" s="75">
        <f t="shared" si="0"/>
        <v>0</v>
      </c>
      <c r="O10" s="75">
        <f t="shared" ref="O10:Q10" si="1">H10/$D$10</f>
        <v>9.23976404670344E-2</v>
      </c>
      <c r="P10" s="75">
        <f t="shared" si="1"/>
        <v>0</v>
      </c>
      <c r="Q10" s="76">
        <f t="shared" si="1"/>
        <v>8.6829421079190505E-2</v>
      </c>
    </row>
    <row r="11" spans="1:17" ht="18" outlineLevel="1" x14ac:dyDescent="0.2">
      <c r="A11" s="51"/>
      <c r="B11" s="51" t="s">
        <v>199</v>
      </c>
      <c r="C11" s="51" t="s">
        <v>200</v>
      </c>
      <c r="D11" s="41">
        <v>134.30000000000001</v>
      </c>
      <c r="E11" s="45">
        <v>0</v>
      </c>
      <c r="F11" s="45">
        <v>115.1</v>
      </c>
      <c r="G11" s="45">
        <v>0</v>
      </c>
      <c r="H11" s="45">
        <v>4.8</v>
      </c>
      <c r="I11" s="45">
        <v>0</v>
      </c>
      <c r="J11" s="45">
        <v>14.4</v>
      </c>
      <c r="L11" s="75">
        <f t="shared" si="0"/>
        <v>0</v>
      </c>
      <c r="M11" s="75">
        <f t="shared" si="0"/>
        <v>0.8570364854802679</v>
      </c>
      <c r="N11" s="75">
        <f t="shared" si="0"/>
        <v>0</v>
      </c>
      <c r="O11" s="75">
        <f>H11/$D11</f>
        <v>3.5740878629932984E-2</v>
      </c>
      <c r="P11" s="75">
        <f t="shared" ref="P11:Q11" si="2">I11/$D11</f>
        <v>0</v>
      </c>
      <c r="Q11" s="76">
        <f t="shared" si="2"/>
        <v>0.10722263588979895</v>
      </c>
    </row>
    <row r="12" spans="1:17" ht="36" outlineLevel="1" x14ac:dyDescent="0.2">
      <c r="A12" s="44"/>
      <c r="B12" s="44" t="s">
        <v>202</v>
      </c>
      <c r="C12" s="44" t="s">
        <v>203</v>
      </c>
      <c r="D12" s="41">
        <v>373.23500000000001</v>
      </c>
      <c r="E12" s="48">
        <v>0</v>
      </c>
      <c r="F12" s="48">
        <v>269.03500000000003</v>
      </c>
      <c r="G12" s="48">
        <v>0</v>
      </c>
      <c r="H12" s="48">
        <v>44.2</v>
      </c>
      <c r="I12" s="48">
        <v>0</v>
      </c>
      <c r="J12" s="48">
        <v>60</v>
      </c>
      <c r="L12" s="75">
        <f t="shared" si="0"/>
        <v>0</v>
      </c>
      <c r="M12" s="75">
        <f t="shared" si="0"/>
        <v>0.72081932294666906</v>
      </c>
      <c r="N12" s="75">
        <f t="shared" si="0"/>
        <v>0</v>
      </c>
      <c r="O12" s="75">
        <f>H12/$D12</f>
        <v>0.11842404919152813</v>
      </c>
      <c r="P12" s="75">
        <f t="shared" ref="P12" si="3">I12/$D12</f>
        <v>0</v>
      </c>
      <c r="Q12" s="76">
        <f t="shared" ref="Q12" si="4">J12/$D12</f>
        <v>0.16075662786180289</v>
      </c>
    </row>
    <row r="13" spans="1:17" ht="72" outlineLevel="1" x14ac:dyDescent="0.2">
      <c r="A13" s="51"/>
      <c r="B13" s="51" t="s">
        <v>205</v>
      </c>
      <c r="C13" s="51" t="s">
        <v>206</v>
      </c>
      <c r="D13" s="41">
        <v>807.54</v>
      </c>
      <c r="E13" s="45">
        <v>0</v>
      </c>
      <c r="F13" s="45">
        <v>755.52</v>
      </c>
      <c r="G13" s="45">
        <v>0</v>
      </c>
      <c r="H13" s="45">
        <v>13.5</v>
      </c>
      <c r="I13" s="45">
        <v>0</v>
      </c>
      <c r="J13" s="45">
        <v>38.520000000000003</v>
      </c>
      <c r="L13" s="75">
        <f t="shared" ref="L13:L51" si="5">E13/$D13</f>
        <v>0</v>
      </c>
      <c r="M13" s="75">
        <f t="shared" ref="M13:M51" si="6">F13/$D13</f>
        <v>0.93558213834608817</v>
      </c>
      <c r="N13" s="75">
        <f t="shared" ref="N13:N51" si="7">G13/$D13</f>
        <v>0</v>
      </c>
      <c r="O13" s="75">
        <f t="shared" ref="O13:O51" si="8">H13/$D13</f>
        <v>1.6717438145478863E-2</v>
      </c>
      <c r="P13" s="75">
        <f t="shared" ref="P13:P51" si="9">I13/$D13</f>
        <v>0</v>
      </c>
      <c r="Q13" s="76">
        <f t="shared" ref="Q13:Q51" si="10">J13/$D13</f>
        <v>4.7700423508433024E-2</v>
      </c>
    </row>
    <row r="14" spans="1:17" ht="18" outlineLevel="1" x14ac:dyDescent="0.2">
      <c r="A14" s="44"/>
      <c r="B14" s="44" t="s">
        <v>208</v>
      </c>
      <c r="C14" s="44" t="s">
        <v>209</v>
      </c>
      <c r="D14" s="41">
        <v>1173.03</v>
      </c>
      <c r="E14" s="48">
        <v>0</v>
      </c>
      <c r="F14" s="48">
        <v>1134.8800000000001</v>
      </c>
      <c r="G14" s="48">
        <v>0</v>
      </c>
      <c r="H14" s="48">
        <v>13.2</v>
      </c>
      <c r="I14" s="48">
        <v>0</v>
      </c>
      <c r="J14" s="48">
        <v>24.95</v>
      </c>
      <c r="L14" s="75">
        <f t="shared" si="5"/>
        <v>0</v>
      </c>
      <c r="M14" s="75">
        <f t="shared" si="6"/>
        <v>0.96747738762009505</v>
      </c>
      <c r="N14" s="75">
        <f t="shared" si="7"/>
        <v>0</v>
      </c>
      <c r="O14" s="75">
        <f t="shared" si="8"/>
        <v>1.1252909132758752E-2</v>
      </c>
      <c r="P14" s="75">
        <f t="shared" si="9"/>
        <v>0</v>
      </c>
      <c r="Q14" s="76">
        <f t="shared" si="10"/>
        <v>2.126970324714628E-2</v>
      </c>
    </row>
    <row r="15" spans="1:17" ht="63" outlineLevel="1" x14ac:dyDescent="0.2">
      <c r="A15" s="51"/>
      <c r="B15" s="51" t="s">
        <v>211</v>
      </c>
      <c r="C15" s="51" t="s">
        <v>212</v>
      </c>
      <c r="D15" s="41">
        <v>338.5</v>
      </c>
      <c r="E15" s="45">
        <v>0</v>
      </c>
      <c r="F15" s="45">
        <v>320.5</v>
      </c>
      <c r="G15" s="45">
        <v>0</v>
      </c>
      <c r="H15" s="45">
        <v>6</v>
      </c>
      <c r="I15" s="45">
        <v>0</v>
      </c>
      <c r="J15" s="45">
        <v>12</v>
      </c>
      <c r="L15" s="75">
        <f t="shared" si="5"/>
        <v>0</v>
      </c>
      <c r="M15" s="75">
        <f t="shared" si="6"/>
        <v>0.94682422451994097</v>
      </c>
      <c r="N15" s="75">
        <f t="shared" si="7"/>
        <v>0</v>
      </c>
      <c r="O15" s="75">
        <f t="shared" si="8"/>
        <v>1.7725258493353029E-2</v>
      </c>
      <c r="P15" s="75">
        <f t="shared" si="9"/>
        <v>0</v>
      </c>
      <c r="Q15" s="76">
        <f t="shared" si="10"/>
        <v>3.5450516986706058E-2</v>
      </c>
    </row>
    <row r="16" spans="1:17" ht="36" outlineLevel="1" x14ac:dyDescent="0.2">
      <c r="A16" s="44"/>
      <c r="B16" s="44" t="s">
        <v>214</v>
      </c>
      <c r="C16" s="44" t="s">
        <v>215</v>
      </c>
      <c r="D16" s="41">
        <v>1026.71</v>
      </c>
      <c r="E16" s="48">
        <v>0</v>
      </c>
      <c r="F16" s="48">
        <v>809.17</v>
      </c>
      <c r="G16" s="48">
        <v>0</v>
      </c>
      <c r="H16" s="48">
        <v>115.04</v>
      </c>
      <c r="I16" s="48">
        <v>0</v>
      </c>
      <c r="J16" s="48">
        <v>102.5</v>
      </c>
      <c r="L16" s="75">
        <f t="shared" si="5"/>
        <v>0</v>
      </c>
      <c r="M16" s="75">
        <f t="shared" si="6"/>
        <v>0.78811933262557088</v>
      </c>
      <c r="N16" s="75">
        <f t="shared" si="7"/>
        <v>0</v>
      </c>
      <c r="O16" s="75">
        <f t="shared" si="8"/>
        <v>0.11204721878622007</v>
      </c>
      <c r="P16" s="75">
        <f t="shared" si="9"/>
        <v>0</v>
      </c>
      <c r="Q16" s="76">
        <f t="shared" si="10"/>
        <v>9.9833448588208931E-2</v>
      </c>
    </row>
    <row r="17" spans="1:17" ht="45" outlineLevel="1" x14ac:dyDescent="0.2">
      <c r="A17" s="51"/>
      <c r="B17" s="51" t="s">
        <v>217</v>
      </c>
      <c r="C17" s="51" t="s">
        <v>218</v>
      </c>
      <c r="D17" s="41">
        <v>76.400000000000006</v>
      </c>
      <c r="E17" s="45">
        <v>0</v>
      </c>
      <c r="F17" s="45">
        <v>76.400000000000006</v>
      </c>
      <c r="G17" s="45">
        <v>0</v>
      </c>
      <c r="H17" s="45">
        <v>0</v>
      </c>
      <c r="I17" s="45">
        <v>0</v>
      </c>
      <c r="J17" s="45">
        <v>0</v>
      </c>
      <c r="L17" s="75">
        <f t="shared" si="5"/>
        <v>0</v>
      </c>
      <c r="M17" s="75">
        <f t="shared" si="6"/>
        <v>1</v>
      </c>
      <c r="N17" s="75">
        <f t="shared" si="7"/>
        <v>0</v>
      </c>
      <c r="O17" s="75">
        <f t="shared" si="8"/>
        <v>0</v>
      </c>
      <c r="P17" s="75">
        <f t="shared" si="9"/>
        <v>0</v>
      </c>
      <c r="Q17" s="76">
        <f t="shared" si="10"/>
        <v>0</v>
      </c>
    </row>
    <row r="18" spans="1:17" outlineLevel="1" x14ac:dyDescent="0.2">
      <c r="A18" s="44"/>
      <c r="B18" s="44" t="s">
        <v>220</v>
      </c>
      <c r="C18" s="44" t="s">
        <v>221</v>
      </c>
      <c r="D18" s="41">
        <v>1055.0999999999999</v>
      </c>
      <c r="E18" s="48">
        <v>0</v>
      </c>
      <c r="F18" s="48">
        <v>970.51999999999896</v>
      </c>
      <c r="G18" s="48">
        <v>0</v>
      </c>
      <c r="H18" s="48">
        <v>9.1</v>
      </c>
      <c r="I18" s="48">
        <v>0</v>
      </c>
      <c r="J18" s="48">
        <v>75.48</v>
      </c>
      <c r="L18" s="75">
        <f t="shared" si="5"/>
        <v>0</v>
      </c>
      <c r="M18" s="75">
        <f t="shared" si="6"/>
        <v>0.91983698227656052</v>
      </c>
      <c r="N18" s="75">
        <f t="shared" si="7"/>
        <v>0</v>
      </c>
      <c r="O18" s="75">
        <f t="shared" si="8"/>
        <v>8.6247749028528099E-3</v>
      </c>
      <c r="P18" s="75">
        <f t="shared" si="9"/>
        <v>0</v>
      </c>
      <c r="Q18" s="76">
        <f t="shared" si="10"/>
        <v>7.153824282058574E-2</v>
      </c>
    </row>
    <row r="19" spans="1:17" ht="27" outlineLevel="1" x14ac:dyDescent="0.2">
      <c r="A19" s="51"/>
      <c r="B19" s="51" t="s">
        <v>223</v>
      </c>
      <c r="C19" s="51" t="s">
        <v>224</v>
      </c>
      <c r="D19" s="41">
        <v>1359.05</v>
      </c>
      <c r="E19" s="45">
        <v>0</v>
      </c>
      <c r="F19" s="45">
        <v>1225</v>
      </c>
      <c r="G19" s="45">
        <v>0</v>
      </c>
      <c r="H19" s="45">
        <v>86.8</v>
      </c>
      <c r="I19" s="45">
        <v>0</v>
      </c>
      <c r="J19" s="45">
        <v>47.25</v>
      </c>
      <c r="L19" s="75">
        <f t="shared" si="5"/>
        <v>0</v>
      </c>
      <c r="M19" s="75">
        <f t="shared" si="6"/>
        <v>0.90136492402781354</v>
      </c>
      <c r="N19" s="75">
        <f t="shared" si="7"/>
        <v>0</v>
      </c>
      <c r="O19" s="75">
        <f t="shared" si="8"/>
        <v>6.3868143188256496E-2</v>
      </c>
      <c r="P19" s="75">
        <f t="shared" si="9"/>
        <v>0</v>
      </c>
      <c r="Q19" s="76">
        <f t="shared" si="10"/>
        <v>3.4766932783929949E-2</v>
      </c>
    </row>
    <row r="20" spans="1:17" ht="36" outlineLevel="1" x14ac:dyDescent="0.2">
      <c r="A20" s="44"/>
      <c r="B20" s="44" t="s">
        <v>226</v>
      </c>
      <c r="C20" s="44" t="s">
        <v>227</v>
      </c>
      <c r="D20" s="41">
        <v>144.05000000000001</v>
      </c>
      <c r="E20" s="48">
        <v>0</v>
      </c>
      <c r="F20" s="48">
        <v>121.45</v>
      </c>
      <c r="G20" s="48">
        <v>0</v>
      </c>
      <c r="H20" s="48">
        <v>10</v>
      </c>
      <c r="I20" s="48">
        <v>0</v>
      </c>
      <c r="J20" s="48">
        <v>12.6</v>
      </c>
      <c r="L20" s="75">
        <f t="shared" si="5"/>
        <v>0</v>
      </c>
      <c r="M20" s="75">
        <f t="shared" si="6"/>
        <v>0.84311003123915307</v>
      </c>
      <c r="N20" s="75">
        <f t="shared" si="7"/>
        <v>0</v>
      </c>
      <c r="O20" s="75">
        <f t="shared" si="8"/>
        <v>6.9420340159666777E-2</v>
      </c>
      <c r="P20" s="75">
        <f t="shared" si="9"/>
        <v>0</v>
      </c>
      <c r="Q20" s="76">
        <f t="shared" si="10"/>
        <v>8.7469628601180141E-2</v>
      </c>
    </row>
    <row r="21" spans="1:17" outlineLevel="1" x14ac:dyDescent="0.2">
      <c r="A21" s="51"/>
      <c r="B21" s="51" t="s">
        <v>229</v>
      </c>
      <c r="C21" s="51" t="s">
        <v>230</v>
      </c>
      <c r="D21" s="41">
        <v>640.17999999999995</v>
      </c>
      <c r="E21" s="45">
        <v>0</v>
      </c>
      <c r="F21" s="45">
        <v>563.04</v>
      </c>
      <c r="G21" s="45">
        <v>0</v>
      </c>
      <c r="H21" s="45">
        <v>12</v>
      </c>
      <c r="I21" s="45">
        <v>0</v>
      </c>
      <c r="J21" s="45">
        <v>65.14</v>
      </c>
      <c r="L21" s="75">
        <f t="shared" si="5"/>
        <v>0</v>
      </c>
      <c r="M21" s="75">
        <f t="shared" si="6"/>
        <v>0.87950263988253308</v>
      </c>
      <c r="N21" s="75">
        <f t="shared" si="7"/>
        <v>0</v>
      </c>
      <c r="O21" s="75">
        <f t="shared" si="8"/>
        <v>1.8744728045237278E-2</v>
      </c>
      <c r="P21" s="75">
        <f t="shared" si="9"/>
        <v>0</v>
      </c>
      <c r="Q21" s="76">
        <f t="shared" si="10"/>
        <v>0.10175263207222969</v>
      </c>
    </row>
    <row r="22" spans="1:17" ht="63" outlineLevel="1" x14ac:dyDescent="0.2">
      <c r="A22" s="44"/>
      <c r="B22" s="44" t="s">
        <v>231</v>
      </c>
      <c r="C22" s="44" t="s">
        <v>232</v>
      </c>
      <c r="D22" s="41">
        <v>945.93</v>
      </c>
      <c r="E22" s="48">
        <v>0</v>
      </c>
      <c r="F22" s="48">
        <v>799.61</v>
      </c>
      <c r="G22" s="48">
        <v>0</v>
      </c>
      <c r="H22" s="48">
        <v>74.55</v>
      </c>
      <c r="I22" s="48">
        <v>0</v>
      </c>
      <c r="J22" s="48">
        <v>71.77</v>
      </c>
      <c r="L22" s="75">
        <f t="shared" si="5"/>
        <v>0</v>
      </c>
      <c r="M22" s="75">
        <f t="shared" si="6"/>
        <v>0.84531624961677931</v>
      </c>
      <c r="N22" s="75">
        <f t="shared" si="7"/>
        <v>0</v>
      </c>
      <c r="O22" s="75">
        <f t="shared" si="8"/>
        <v>7.881132853382386E-2</v>
      </c>
      <c r="P22" s="75">
        <f t="shared" si="9"/>
        <v>0</v>
      </c>
      <c r="Q22" s="76">
        <f t="shared" si="10"/>
        <v>7.5872421849396895E-2</v>
      </c>
    </row>
    <row r="23" spans="1:17" ht="36" outlineLevel="1" x14ac:dyDescent="0.2">
      <c r="A23" s="51"/>
      <c r="B23" s="51" t="s">
        <v>234</v>
      </c>
      <c r="C23" s="51" t="s">
        <v>235</v>
      </c>
      <c r="D23" s="41">
        <v>1128.8599999999999</v>
      </c>
      <c r="E23" s="45">
        <v>0</v>
      </c>
      <c r="F23" s="45">
        <v>900.12</v>
      </c>
      <c r="G23" s="45">
        <v>0</v>
      </c>
      <c r="H23" s="45">
        <v>89.99</v>
      </c>
      <c r="I23" s="45">
        <v>0</v>
      </c>
      <c r="J23" s="45">
        <v>138.75</v>
      </c>
      <c r="L23" s="75">
        <f t="shared" si="5"/>
        <v>0</v>
      </c>
      <c r="M23" s="75">
        <f t="shared" si="6"/>
        <v>0.79737079885902595</v>
      </c>
      <c r="N23" s="75">
        <f t="shared" si="7"/>
        <v>0</v>
      </c>
      <c r="O23" s="75">
        <f t="shared" si="8"/>
        <v>7.9717591198199961E-2</v>
      </c>
      <c r="P23" s="75">
        <f t="shared" si="9"/>
        <v>0</v>
      </c>
      <c r="Q23" s="76">
        <f t="shared" si="10"/>
        <v>0.12291160994277414</v>
      </c>
    </row>
    <row r="24" spans="1:17" ht="18" outlineLevel="1" x14ac:dyDescent="0.2">
      <c r="A24" s="44"/>
      <c r="B24" s="44" t="s">
        <v>237</v>
      </c>
      <c r="C24" s="44" t="s">
        <v>238</v>
      </c>
      <c r="D24" s="41">
        <v>1387.92</v>
      </c>
      <c r="E24" s="48">
        <v>0</v>
      </c>
      <c r="F24" s="48">
        <v>1239.52</v>
      </c>
      <c r="G24" s="48">
        <v>0</v>
      </c>
      <c r="H24" s="48">
        <v>54.5</v>
      </c>
      <c r="I24" s="48">
        <v>0</v>
      </c>
      <c r="J24" s="48">
        <v>93.9</v>
      </c>
      <c r="L24" s="75">
        <f t="shared" si="5"/>
        <v>0</v>
      </c>
      <c r="M24" s="75">
        <f t="shared" si="6"/>
        <v>0.89307741080177527</v>
      </c>
      <c r="N24" s="75">
        <f t="shared" si="7"/>
        <v>0</v>
      </c>
      <c r="O24" s="75">
        <f t="shared" si="8"/>
        <v>3.9267392933310274E-2</v>
      </c>
      <c r="P24" s="75">
        <f t="shared" si="9"/>
        <v>0</v>
      </c>
      <c r="Q24" s="76">
        <f t="shared" si="10"/>
        <v>6.7655196264914411E-2</v>
      </c>
    </row>
    <row r="25" spans="1:17" ht="45" outlineLevel="1" x14ac:dyDescent="0.2">
      <c r="A25" s="51"/>
      <c r="B25" s="51" t="s">
        <v>239</v>
      </c>
      <c r="C25" s="51" t="s">
        <v>240</v>
      </c>
      <c r="D25" s="41">
        <v>1324.38</v>
      </c>
      <c r="E25" s="45">
        <v>0</v>
      </c>
      <c r="F25" s="45">
        <v>1126.97</v>
      </c>
      <c r="G25" s="45">
        <v>0</v>
      </c>
      <c r="H25" s="45">
        <v>114.5</v>
      </c>
      <c r="I25" s="45">
        <v>0</v>
      </c>
      <c r="J25" s="45">
        <v>82.91</v>
      </c>
      <c r="L25" s="75">
        <f t="shared" si="5"/>
        <v>0</v>
      </c>
      <c r="M25" s="75">
        <f t="shared" si="6"/>
        <v>0.85094157266041459</v>
      </c>
      <c r="N25" s="75">
        <f t="shared" si="7"/>
        <v>0</v>
      </c>
      <c r="O25" s="75">
        <f t="shared" si="8"/>
        <v>8.6455549011612967E-2</v>
      </c>
      <c r="P25" s="75">
        <f t="shared" si="9"/>
        <v>0</v>
      </c>
      <c r="Q25" s="76">
        <f t="shared" si="10"/>
        <v>6.2602878327972331E-2</v>
      </c>
    </row>
    <row r="26" spans="1:17" ht="54" outlineLevel="1" x14ac:dyDescent="0.2">
      <c r="A26" s="44"/>
      <c r="B26" s="44" t="s">
        <v>242</v>
      </c>
      <c r="C26" s="44" t="s">
        <v>243</v>
      </c>
      <c r="D26" s="41">
        <v>404.6</v>
      </c>
      <c r="E26" s="48">
        <v>0</v>
      </c>
      <c r="F26" s="48">
        <v>390.4</v>
      </c>
      <c r="G26" s="48">
        <v>0</v>
      </c>
      <c r="H26" s="48">
        <v>11</v>
      </c>
      <c r="I26" s="48">
        <v>0</v>
      </c>
      <c r="J26" s="48">
        <v>3.2</v>
      </c>
      <c r="L26" s="75">
        <f t="shared" si="5"/>
        <v>0</v>
      </c>
      <c r="M26" s="75">
        <f t="shared" si="6"/>
        <v>0.96490360850222434</v>
      </c>
      <c r="N26" s="75">
        <f t="shared" si="7"/>
        <v>0</v>
      </c>
      <c r="O26" s="75">
        <f t="shared" si="8"/>
        <v>2.7187345526445871E-2</v>
      </c>
      <c r="P26" s="75">
        <f t="shared" si="9"/>
        <v>0</v>
      </c>
      <c r="Q26" s="76">
        <f t="shared" si="10"/>
        <v>7.9090459713297076E-3</v>
      </c>
    </row>
    <row r="27" spans="1:17" ht="72" outlineLevel="1" x14ac:dyDescent="0.2">
      <c r="A27" s="51"/>
      <c r="B27" s="51" t="s">
        <v>245</v>
      </c>
      <c r="C27" s="51" t="s">
        <v>246</v>
      </c>
      <c r="D27" s="41">
        <v>303.79899999999998</v>
      </c>
      <c r="E27" s="45">
        <v>0</v>
      </c>
      <c r="F27" s="45">
        <v>290.649</v>
      </c>
      <c r="G27" s="45">
        <v>0</v>
      </c>
      <c r="H27" s="45">
        <v>7.25</v>
      </c>
      <c r="I27" s="45">
        <v>0</v>
      </c>
      <c r="J27" s="45">
        <v>5.9</v>
      </c>
      <c r="L27" s="75">
        <f t="shared" si="5"/>
        <v>0</v>
      </c>
      <c r="M27" s="75">
        <f t="shared" si="6"/>
        <v>0.95671480156287547</v>
      </c>
      <c r="N27" s="75">
        <f t="shared" si="7"/>
        <v>0</v>
      </c>
      <c r="O27" s="75">
        <f t="shared" si="8"/>
        <v>2.3864463016665626E-2</v>
      </c>
      <c r="P27" s="75">
        <f t="shared" si="9"/>
        <v>0</v>
      </c>
      <c r="Q27" s="76">
        <f t="shared" si="10"/>
        <v>1.9420735420458926E-2</v>
      </c>
    </row>
    <row r="28" spans="1:17" ht="45" outlineLevel="1" x14ac:dyDescent="0.2">
      <c r="A28" s="44"/>
      <c r="B28" s="44" t="s">
        <v>330</v>
      </c>
      <c r="C28" s="44" t="s">
        <v>331</v>
      </c>
      <c r="D28" s="41">
        <v>350.66</v>
      </c>
      <c r="E28" s="48">
        <v>0</v>
      </c>
      <c r="F28" s="48">
        <v>340.66</v>
      </c>
      <c r="G28" s="48">
        <v>0</v>
      </c>
      <c r="H28" s="48">
        <v>4.5</v>
      </c>
      <c r="I28" s="48">
        <v>0</v>
      </c>
      <c r="J28" s="48">
        <v>5.5</v>
      </c>
      <c r="L28" s="75">
        <f t="shared" si="5"/>
        <v>0</v>
      </c>
      <c r="M28" s="75">
        <f t="shared" si="6"/>
        <v>0.97148234757314778</v>
      </c>
      <c r="N28" s="75">
        <f t="shared" si="7"/>
        <v>0</v>
      </c>
      <c r="O28" s="75">
        <f t="shared" si="8"/>
        <v>1.2832943592083498E-2</v>
      </c>
      <c r="P28" s="75">
        <f t="shared" si="9"/>
        <v>0</v>
      </c>
      <c r="Q28" s="76">
        <f t="shared" si="10"/>
        <v>1.5684708834768721E-2</v>
      </c>
    </row>
    <row r="29" spans="1:17" ht="45" outlineLevel="1" x14ac:dyDescent="0.2">
      <c r="A29" s="51"/>
      <c r="B29" s="51" t="s">
        <v>248</v>
      </c>
      <c r="C29" s="51" t="s">
        <v>249</v>
      </c>
      <c r="D29" s="41">
        <v>542.19000000000005</v>
      </c>
      <c r="E29" s="45">
        <v>0</v>
      </c>
      <c r="F29" s="45">
        <v>488.42</v>
      </c>
      <c r="G29" s="45">
        <v>0</v>
      </c>
      <c r="H29" s="45">
        <v>22.85</v>
      </c>
      <c r="I29" s="45">
        <v>0</v>
      </c>
      <c r="J29" s="45">
        <v>30.92</v>
      </c>
      <c r="L29" s="75">
        <f t="shared" si="5"/>
        <v>0</v>
      </c>
      <c r="M29" s="75">
        <f t="shared" si="6"/>
        <v>0.90082812298271819</v>
      </c>
      <c r="N29" s="75">
        <f t="shared" si="7"/>
        <v>0</v>
      </c>
      <c r="O29" s="75">
        <f t="shared" si="8"/>
        <v>4.2143897895571658E-2</v>
      </c>
      <c r="P29" s="75">
        <f t="shared" si="9"/>
        <v>0</v>
      </c>
      <c r="Q29" s="76">
        <f t="shared" si="10"/>
        <v>5.70279791217101E-2</v>
      </c>
    </row>
    <row r="30" spans="1:17" ht="18" outlineLevel="1" x14ac:dyDescent="0.2">
      <c r="A30" s="44"/>
      <c r="B30" s="44" t="s">
        <v>256</v>
      </c>
      <c r="C30" s="44" t="s">
        <v>258</v>
      </c>
      <c r="D30" s="41">
        <v>655.4</v>
      </c>
      <c r="E30" s="48">
        <v>0</v>
      </c>
      <c r="F30" s="48">
        <v>579.65</v>
      </c>
      <c r="G30" s="48">
        <v>0</v>
      </c>
      <c r="H30" s="48">
        <v>42.1</v>
      </c>
      <c r="I30" s="48">
        <v>0</v>
      </c>
      <c r="J30" s="48">
        <v>33.65</v>
      </c>
      <c r="L30" s="75">
        <f t="shared" si="5"/>
        <v>0</v>
      </c>
      <c r="M30" s="75">
        <f t="shared" si="6"/>
        <v>0.88442172718950263</v>
      </c>
      <c r="N30" s="75">
        <f t="shared" si="7"/>
        <v>0</v>
      </c>
      <c r="O30" s="75">
        <f t="shared" si="8"/>
        <v>6.4235581324382063E-2</v>
      </c>
      <c r="P30" s="75">
        <f t="shared" si="9"/>
        <v>0</v>
      </c>
      <c r="Q30" s="76">
        <f t="shared" si="10"/>
        <v>5.1342691486115352E-2</v>
      </c>
    </row>
    <row r="31" spans="1:17" ht="27" outlineLevel="1" x14ac:dyDescent="0.2">
      <c r="A31" s="51"/>
      <c r="B31" s="51" t="s">
        <v>259</v>
      </c>
      <c r="C31" s="51" t="s">
        <v>261</v>
      </c>
      <c r="D31" s="41">
        <v>1042.51</v>
      </c>
      <c r="E31" s="45">
        <v>0</v>
      </c>
      <c r="F31" s="45">
        <v>978.37000000000103</v>
      </c>
      <c r="G31" s="45">
        <v>0</v>
      </c>
      <c r="H31" s="45">
        <v>23.6</v>
      </c>
      <c r="I31" s="45">
        <v>0</v>
      </c>
      <c r="J31" s="45">
        <v>40.54</v>
      </c>
      <c r="L31" s="75">
        <f t="shared" si="5"/>
        <v>0</v>
      </c>
      <c r="M31" s="75">
        <f t="shared" si="6"/>
        <v>0.93847541030781578</v>
      </c>
      <c r="N31" s="75">
        <f t="shared" si="7"/>
        <v>0</v>
      </c>
      <c r="O31" s="75">
        <f t="shared" si="8"/>
        <v>2.2637672540311366E-2</v>
      </c>
      <c r="P31" s="75">
        <f t="shared" si="9"/>
        <v>0</v>
      </c>
      <c r="Q31" s="76">
        <f t="shared" si="10"/>
        <v>3.888691715187384E-2</v>
      </c>
    </row>
    <row r="32" spans="1:17" ht="18" outlineLevel="1" x14ac:dyDescent="0.2">
      <c r="A32" s="44"/>
      <c r="B32" s="44" t="s">
        <v>262</v>
      </c>
      <c r="C32" s="44" t="s">
        <v>264</v>
      </c>
      <c r="D32" s="41">
        <v>818.71</v>
      </c>
      <c r="E32" s="48">
        <v>0</v>
      </c>
      <c r="F32" s="48">
        <v>751.96</v>
      </c>
      <c r="G32" s="48">
        <v>0</v>
      </c>
      <c r="H32" s="48">
        <v>30</v>
      </c>
      <c r="I32" s="48">
        <v>0</v>
      </c>
      <c r="J32" s="48">
        <v>36.75</v>
      </c>
      <c r="L32" s="75">
        <f t="shared" si="5"/>
        <v>0</v>
      </c>
      <c r="M32" s="75">
        <f t="shared" si="6"/>
        <v>0.91846929926347542</v>
      </c>
      <c r="N32" s="75">
        <f t="shared" si="7"/>
        <v>0</v>
      </c>
      <c r="O32" s="75">
        <f t="shared" si="8"/>
        <v>3.6643011566977315E-2</v>
      </c>
      <c r="P32" s="75">
        <f t="shared" si="9"/>
        <v>0</v>
      </c>
      <c r="Q32" s="76">
        <f t="shared" si="10"/>
        <v>4.4887689169547211E-2</v>
      </c>
    </row>
    <row r="33" spans="1:17" ht="36" outlineLevel="1" x14ac:dyDescent="0.2">
      <c r="A33" s="51"/>
      <c r="B33" s="51" t="s">
        <v>265</v>
      </c>
      <c r="C33" s="51" t="s">
        <v>267</v>
      </c>
      <c r="D33" s="41">
        <v>483.05</v>
      </c>
      <c r="E33" s="45">
        <v>0</v>
      </c>
      <c r="F33" s="45">
        <v>455.95</v>
      </c>
      <c r="G33" s="45">
        <v>0</v>
      </c>
      <c r="H33" s="45">
        <v>19.75</v>
      </c>
      <c r="I33" s="45">
        <v>0</v>
      </c>
      <c r="J33" s="45">
        <v>7.35</v>
      </c>
      <c r="L33" s="75">
        <f t="shared" si="5"/>
        <v>0</v>
      </c>
      <c r="M33" s="75">
        <f t="shared" si="6"/>
        <v>0.94389814718973186</v>
      </c>
      <c r="N33" s="75">
        <f t="shared" si="7"/>
        <v>0</v>
      </c>
      <c r="O33" s="75">
        <f t="shared" si="8"/>
        <v>4.0886036642169547E-2</v>
      </c>
      <c r="P33" s="75">
        <f t="shared" si="9"/>
        <v>0</v>
      </c>
      <c r="Q33" s="76">
        <f t="shared" si="10"/>
        <v>1.5215816168098539E-2</v>
      </c>
    </row>
    <row r="34" spans="1:17" ht="45" outlineLevel="1" x14ac:dyDescent="0.2">
      <c r="A34" s="44"/>
      <c r="B34" s="44" t="s">
        <v>269</v>
      </c>
      <c r="C34" s="44" t="s">
        <v>270</v>
      </c>
      <c r="D34" s="41">
        <v>1156.8</v>
      </c>
      <c r="E34" s="48">
        <v>0</v>
      </c>
      <c r="F34" s="48">
        <v>1081.4000000000001</v>
      </c>
      <c r="G34" s="48">
        <v>0</v>
      </c>
      <c r="H34" s="48">
        <v>31.15</v>
      </c>
      <c r="I34" s="48">
        <v>0</v>
      </c>
      <c r="J34" s="48">
        <v>44.25</v>
      </c>
      <c r="L34" s="75">
        <f t="shared" si="5"/>
        <v>0</v>
      </c>
      <c r="M34" s="75">
        <f t="shared" si="6"/>
        <v>0.93482019363762114</v>
      </c>
      <c r="N34" s="75">
        <f t="shared" si="7"/>
        <v>0</v>
      </c>
      <c r="O34" s="75">
        <f t="shared" si="8"/>
        <v>2.6927731673582297E-2</v>
      </c>
      <c r="P34" s="75">
        <f t="shared" si="9"/>
        <v>0</v>
      </c>
      <c r="Q34" s="76">
        <f t="shared" si="10"/>
        <v>3.8252074688796683E-2</v>
      </c>
    </row>
    <row r="35" spans="1:17" ht="27" outlineLevel="1" x14ac:dyDescent="0.2">
      <c r="A35" s="51"/>
      <c r="B35" s="51" t="s">
        <v>272</v>
      </c>
      <c r="C35" s="51" t="s">
        <v>273</v>
      </c>
      <c r="D35" s="41">
        <v>493.83</v>
      </c>
      <c r="E35" s="45">
        <v>0</v>
      </c>
      <c r="F35" s="45">
        <v>450.93</v>
      </c>
      <c r="G35" s="45">
        <v>0</v>
      </c>
      <c r="H35" s="45">
        <v>14.7</v>
      </c>
      <c r="I35" s="45">
        <v>0</v>
      </c>
      <c r="J35" s="45">
        <v>28.2</v>
      </c>
      <c r="L35" s="75">
        <f t="shared" si="5"/>
        <v>0</v>
      </c>
      <c r="M35" s="75">
        <f t="shared" si="6"/>
        <v>0.91312799951400281</v>
      </c>
      <c r="N35" s="75">
        <f t="shared" si="7"/>
        <v>0</v>
      </c>
      <c r="O35" s="75">
        <f t="shared" si="8"/>
        <v>2.976732883785918E-2</v>
      </c>
      <c r="P35" s="75">
        <f t="shared" si="9"/>
        <v>0</v>
      </c>
      <c r="Q35" s="76">
        <f t="shared" si="10"/>
        <v>5.7104671648138025E-2</v>
      </c>
    </row>
    <row r="36" spans="1:17" ht="36" outlineLevel="1" x14ac:dyDescent="0.2">
      <c r="A36" s="44"/>
      <c r="B36" s="44" t="s">
        <v>275</v>
      </c>
      <c r="C36" s="44" t="s">
        <v>276</v>
      </c>
      <c r="D36" s="41">
        <v>273.14999999999998</v>
      </c>
      <c r="E36" s="48">
        <v>0</v>
      </c>
      <c r="F36" s="48">
        <v>251.15</v>
      </c>
      <c r="G36" s="48">
        <v>0</v>
      </c>
      <c r="H36" s="48">
        <v>3</v>
      </c>
      <c r="I36" s="48">
        <v>0</v>
      </c>
      <c r="J36" s="48">
        <v>19</v>
      </c>
      <c r="L36" s="75">
        <f t="shared" si="5"/>
        <v>0</v>
      </c>
      <c r="M36" s="75">
        <f t="shared" si="6"/>
        <v>0.91945817316492784</v>
      </c>
      <c r="N36" s="75">
        <f t="shared" si="7"/>
        <v>0</v>
      </c>
      <c r="O36" s="75">
        <f t="shared" si="8"/>
        <v>1.0982976386600769E-2</v>
      </c>
      <c r="P36" s="75">
        <f t="shared" si="9"/>
        <v>0</v>
      </c>
      <c r="Q36" s="76">
        <f t="shared" si="10"/>
        <v>6.9558850448471543E-2</v>
      </c>
    </row>
    <row r="37" spans="1:17" ht="27" outlineLevel="1" x14ac:dyDescent="0.2">
      <c r="A37" s="51"/>
      <c r="B37" s="51" t="s">
        <v>278</v>
      </c>
      <c r="C37" s="51" t="s">
        <v>279</v>
      </c>
      <c r="D37" s="41">
        <v>183.75</v>
      </c>
      <c r="E37" s="45">
        <v>0</v>
      </c>
      <c r="F37" s="45">
        <v>183.75</v>
      </c>
      <c r="G37" s="45">
        <v>0</v>
      </c>
      <c r="H37" s="45">
        <v>0</v>
      </c>
      <c r="I37" s="45">
        <v>0</v>
      </c>
      <c r="J37" s="45">
        <v>0</v>
      </c>
      <c r="L37" s="75">
        <f t="shared" si="5"/>
        <v>0</v>
      </c>
      <c r="M37" s="75">
        <f t="shared" si="6"/>
        <v>1</v>
      </c>
      <c r="N37" s="75">
        <f t="shared" si="7"/>
        <v>0</v>
      </c>
      <c r="O37" s="75">
        <f t="shared" si="8"/>
        <v>0</v>
      </c>
      <c r="P37" s="75">
        <f t="shared" si="9"/>
        <v>0</v>
      </c>
      <c r="Q37" s="76">
        <f t="shared" si="10"/>
        <v>0</v>
      </c>
    </row>
    <row r="38" spans="1:17" ht="36" outlineLevel="1" x14ac:dyDescent="0.2">
      <c r="A38" s="44"/>
      <c r="B38" s="71" t="s">
        <v>281</v>
      </c>
      <c r="C38" s="71" t="s">
        <v>282</v>
      </c>
      <c r="D38" s="72">
        <v>1422.98</v>
      </c>
      <c r="E38" s="73">
        <v>200.5</v>
      </c>
      <c r="F38" s="73">
        <v>210.53</v>
      </c>
      <c r="G38" s="73">
        <v>175.5</v>
      </c>
      <c r="H38" s="73">
        <v>718.5</v>
      </c>
      <c r="I38" s="73">
        <v>31.5</v>
      </c>
      <c r="J38" s="73">
        <v>86.449999999999903</v>
      </c>
      <c r="L38" s="75">
        <f t="shared" si="5"/>
        <v>0.14090148842569819</v>
      </c>
      <c r="M38" s="75">
        <f t="shared" si="6"/>
        <v>0.14795007659981166</v>
      </c>
      <c r="N38" s="75">
        <f t="shared" si="7"/>
        <v>0.12333272428284305</v>
      </c>
      <c r="O38" s="75">
        <f t="shared" si="8"/>
        <v>0.50492628146565655</v>
      </c>
      <c r="P38" s="75">
        <f t="shared" si="9"/>
        <v>2.2136642819997471E-2</v>
      </c>
      <c r="Q38" s="76">
        <f t="shared" si="10"/>
        <v>6.0752786405992985E-2</v>
      </c>
    </row>
    <row r="39" spans="1:17" ht="27" outlineLevel="1" x14ac:dyDescent="0.2">
      <c r="A39" s="51"/>
      <c r="B39" s="51" t="s">
        <v>283</v>
      </c>
      <c r="C39" s="51" t="s">
        <v>284</v>
      </c>
      <c r="D39" s="41">
        <v>505.95</v>
      </c>
      <c r="E39" s="45">
        <v>0</v>
      </c>
      <c r="F39" s="45">
        <v>439.95</v>
      </c>
      <c r="G39" s="45">
        <v>0</v>
      </c>
      <c r="H39" s="45">
        <v>55.5</v>
      </c>
      <c r="I39" s="45">
        <v>0</v>
      </c>
      <c r="J39" s="45">
        <v>10.5</v>
      </c>
      <c r="L39" s="75">
        <f t="shared" si="5"/>
        <v>0</v>
      </c>
      <c r="M39" s="75">
        <f t="shared" si="6"/>
        <v>0.86955232730506971</v>
      </c>
      <c r="N39" s="75">
        <f t="shared" si="7"/>
        <v>0</v>
      </c>
      <c r="O39" s="75">
        <f t="shared" si="8"/>
        <v>0.1096946338571005</v>
      </c>
      <c r="P39" s="75">
        <f t="shared" si="9"/>
        <v>0</v>
      </c>
      <c r="Q39" s="76">
        <f t="shared" si="10"/>
        <v>2.0753038837829824E-2</v>
      </c>
    </row>
    <row r="40" spans="1:17" ht="27" outlineLevel="1" x14ac:dyDescent="0.2">
      <c r="A40" s="44"/>
      <c r="B40" s="44" t="s">
        <v>286</v>
      </c>
      <c r="C40" s="44" t="s">
        <v>287</v>
      </c>
      <c r="D40" s="41">
        <v>2237.0500000000002</v>
      </c>
      <c r="E40" s="48">
        <v>0</v>
      </c>
      <c r="F40" s="48">
        <v>1864.8</v>
      </c>
      <c r="G40" s="48">
        <v>0</v>
      </c>
      <c r="H40" s="48">
        <v>143.6</v>
      </c>
      <c r="I40" s="48">
        <v>0</v>
      </c>
      <c r="J40" s="48">
        <v>228.65</v>
      </c>
      <c r="L40" s="75">
        <f t="shared" si="5"/>
        <v>0</v>
      </c>
      <c r="M40" s="75">
        <f t="shared" si="6"/>
        <v>0.83359781855568704</v>
      </c>
      <c r="N40" s="75">
        <f t="shared" si="7"/>
        <v>0</v>
      </c>
      <c r="O40" s="75">
        <f t="shared" si="8"/>
        <v>6.4191681008470974E-2</v>
      </c>
      <c r="P40" s="75">
        <f t="shared" si="9"/>
        <v>0</v>
      </c>
      <c r="Q40" s="76">
        <f t="shared" si="10"/>
        <v>0.10221050043584184</v>
      </c>
    </row>
    <row r="41" spans="1:17" ht="72" outlineLevel="1" x14ac:dyDescent="0.2">
      <c r="A41" s="51"/>
      <c r="B41" s="51" t="s">
        <v>289</v>
      </c>
      <c r="C41" s="51" t="s">
        <v>290</v>
      </c>
      <c r="D41" s="41">
        <v>695.76099999999894</v>
      </c>
      <c r="E41" s="45">
        <v>0</v>
      </c>
      <c r="F41" s="45">
        <v>568.65999999999894</v>
      </c>
      <c r="G41" s="45">
        <v>0</v>
      </c>
      <c r="H41" s="45">
        <v>61.58</v>
      </c>
      <c r="I41" s="45">
        <v>0</v>
      </c>
      <c r="J41" s="45">
        <v>65.521000000000001</v>
      </c>
      <c r="L41" s="75">
        <f t="shared" si="5"/>
        <v>0</v>
      </c>
      <c r="M41" s="75">
        <f t="shared" si="6"/>
        <v>0.81732089036321354</v>
      </c>
      <c r="N41" s="75">
        <f t="shared" si="7"/>
        <v>0</v>
      </c>
      <c r="O41" s="75">
        <f t="shared" si="8"/>
        <v>8.8507404122967648E-2</v>
      </c>
      <c r="P41" s="75">
        <f t="shared" si="9"/>
        <v>0</v>
      </c>
      <c r="Q41" s="76">
        <f t="shared" si="10"/>
        <v>9.4171705513818829E-2</v>
      </c>
    </row>
    <row r="42" spans="1:17" ht="27" outlineLevel="1" x14ac:dyDescent="0.2">
      <c r="A42" s="44"/>
      <c r="B42" s="44" t="s">
        <v>292</v>
      </c>
      <c r="C42" s="44" t="s">
        <v>293</v>
      </c>
      <c r="D42" s="41">
        <v>1640.57</v>
      </c>
      <c r="E42" s="48">
        <v>0</v>
      </c>
      <c r="F42" s="48">
        <v>1413.28</v>
      </c>
      <c r="G42" s="48">
        <v>0</v>
      </c>
      <c r="H42" s="48">
        <v>123.4</v>
      </c>
      <c r="I42" s="48">
        <v>0</v>
      </c>
      <c r="J42" s="48">
        <v>103.89</v>
      </c>
      <c r="L42" s="75">
        <f t="shared" si="5"/>
        <v>0</v>
      </c>
      <c r="M42" s="75">
        <f t="shared" si="6"/>
        <v>0.86145668883375903</v>
      </c>
      <c r="N42" s="75">
        <f t="shared" si="7"/>
        <v>0</v>
      </c>
      <c r="O42" s="75">
        <f t="shared" si="8"/>
        <v>7.521775968108646E-2</v>
      </c>
      <c r="P42" s="75">
        <f t="shared" si="9"/>
        <v>0</v>
      </c>
      <c r="Q42" s="76">
        <f t="shared" si="10"/>
        <v>6.3325551485154549E-2</v>
      </c>
    </row>
    <row r="43" spans="1:17" outlineLevel="1" x14ac:dyDescent="0.2">
      <c r="A43" s="51"/>
      <c r="B43" s="51" t="s">
        <v>295</v>
      </c>
      <c r="C43" s="51" t="s">
        <v>296</v>
      </c>
      <c r="D43" s="41">
        <v>678.52</v>
      </c>
      <c r="E43" s="45">
        <v>0</v>
      </c>
      <c r="F43" s="45">
        <v>633.52</v>
      </c>
      <c r="G43" s="45">
        <v>0</v>
      </c>
      <c r="H43" s="45">
        <v>0</v>
      </c>
      <c r="I43" s="45">
        <v>0</v>
      </c>
      <c r="J43" s="45">
        <v>45</v>
      </c>
      <c r="L43" s="75">
        <f t="shared" si="5"/>
        <v>0</v>
      </c>
      <c r="M43" s="75">
        <f t="shared" si="6"/>
        <v>0.9336791841065849</v>
      </c>
      <c r="N43" s="75">
        <f t="shared" si="7"/>
        <v>0</v>
      </c>
      <c r="O43" s="75">
        <f t="shared" si="8"/>
        <v>0</v>
      </c>
      <c r="P43" s="75">
        <f t="shared" si="9"/>
        <v>0</v>
      </c>
      <c r="Q43" s="76">
        <f t="shared" si="10"/>
        <v>6.6320815893415083E-2</v>
      </c>
    </row>
    <row r="44" spans="1:17" ht="18" outlineLevel="1" x14ac:dyDescent="0.2">
      <c r="A44" s="44"/>
      <c r="B44" s="44" t="s">
        <v>297</v>
      </c>
      <c r="C44" s="44" t="s">
        <v>298</v>
      </c>
      <c r="D44" s="41">
        <v>265.70999999999998</v>
      </c>
      <c r="E44" s="48">
        <v>0</v>
      </c>
      <c r="F44" s="48">
        <v>232.44</v>
      </c>
      <c r="G44" s="48">
        <v>0</v>
      </c>
      <c r="H44" s="48">
        <v>2.5</v>
      </c>
      <c r="I44" s="48">
        <v>0</v>
      </c>
      <c r="J44" s="48">
        <v>30.77</v>
      </c>
      <c r="L44" s="75">
        <f t="shared" si="5"/>
        <v>0</v>
      </c>
      <c r="M44" s="75">
        <f t="shared" si="6"/>
        <v>0.87478830303714583</v>
      </c>
      <c r="N44" s="75">
        <f t="shared" si="7"/>
        <v>0</v>
      </c>
      <c r="O44" s="75">
        <f t="shared" si="8"/>
        <v>9.408753904632871E-3</v>
      </c>
      <c r="P44" s="75">
        <f t="shared" si="9"/>
        <v>0</v>
      </c>
      <c r="Q44" s="76">
        <f t="shared" si="10"/>
        <v>0.11580294305822138</v>
      </c>
    </row>
    <row r="45" spans="1:17" ht="36" outlineLevel="1" x14ac:dyDescent="0.2">
      <c r="A45" s="51"/>
      <c r="B45" s="51" t="s">
        <v>300</v>
      </c>
      <c r="C45" s="51" t="s">
        <v>301</v>
      </c>
      <c r="D45" s="41">
        <v>1202.78</v>
      </c>
      <c r="E45" s="45">
        <v>0</v>
      </c>
      <c r="F45" s="45">
        <v>930.48</v>
      </c>
      <c r="G45" s="45">
        <v>0</v>
      </c>
      <c r="H45" s="45">
        <v>121.7</v>
      </c>
      <c r="I45" s="45">
        <v>0</v>
      </c>
      <c r="J45" s="45">
        <v>150.6</v>
      </c>
      <c r="L45" s="75">
        <f t="shared" si="5"/>
        <v>0</v>
      </c>
      <c r="M45" s="75">
        <f t="shared" si="6"/>
        <v>0.77360780857679712</v>
      </c>
      <c r="N45" s="75">
        <f t="shared" si="7"/>
        <v>0</v>
      </c>
      <c r="O45" s="75">
        <f t="shared" si="8"/>
        <v>0.10118226109512962</v>
      </c>
      <c r="P45" s="75">
        <f t="shared" si="9"/>
        <v>0</v>
      </c>
      <c r="Q45" s="76">
        <f t="shared" si="10"/>
        <v>0.12520993032807329</v>
      </c>
    </row>
    <row r="46" spans="1:17" ht="27" outlineLevel="1" x14ac:dyDescent="0.2">
      <c r="A46" s="44"/>
      <c r="B46" s="44" t="s">
        <v>303</v>
      </c>
      <c r="C46" s="44" t="s">
        <v>304</v>
      </c>
      <c r="D46" s="41">
        <v>279.89999999999998</v>
      </c>
      <c r="E46" s="48">
        <v>0</v>
      </c>
      <c r="F46" s="48">
        <v>222.1</v>
      </c>
      <c r="G46" s="48">
        <v>0</v>
      </c>
      <c r="H46" s="48">
        <v>36</v>
      </c>
      <c r="I46" s="48">
        <v>0</v>
      </c>
      <c r="J46" s="48">
        <v>21.8</v>
      </c>
      <c r="L46" s="75">
        <f t="shared" si="5"/>
        <v>0</v>
      </c>
      <c r="M46" s="75">
        <f t="shared" si="6"/>
        <v>0.79349767774205082</v>
      </c>
      <c r="N46" s="75">
        <f t="shared" si="7"/>
        <v>0</v>
      </c>
      <c r="O46" s="75">
        <f t="shared" si="8"/>
        <v>0.12861736334405147</v>
      </c>
      <c r="P46" s="75">
        <f t="shared" si="9"/>
        <v>0</v>
      </c>
      <c r="Q46" s="76">
        <f t="shared" si="10"/>
        <v>7.7884958913897823E-2</v>
      </c>
    </row>
    <row r="47" spans="1:17" outlineLevel="1" x14ac:dyDescent="0.2">
      <c r="A47" s="51"/>
      <c r="B47" s="51" t="s">
        <v>306</v>
      </c>
      <c r="C47" s="51" t="s">
        <v>307</v>
      </c>
      <c r="D47" s="41">
        <v>527.30999999999995</v>
      </c>
      <c r="E47" s="45">
        <v>0</v>
      </c>
      <c r="F47" s="45">
        <v>465.83</v>
      </c>
      <c r="G47" s="45">
        <v>0</v>
      </c>
      <c r="H47" s="45">
        <v>20.100000000000001</v>
      </c>
      <c r="I47" s="45">
        <v>0</v>
      </c>
      <c r="J47" s="45">
        <v>41.38</v>
      </c>
      <c r="L47" s="75">
        <f t="shared" si="5"/>
        <v>0</v>
      </c>
      <c r="M47" s="75">
        <f t="shared" si="6"/>
        <v>0.88340824183118094</v>
      </c>
      <c r="N47" s="75">
        <f t="shared" si="7"/>
        <v>0</v>
      </c>
      <c r="O47" s="75">
        <f t="shared" si="8"/>
        <v>3.8117995107242425E-2</v>
      </c>
      <c r="P47" s="75">
        <f t="shared" si="9"/>
        <v>0</v>
      </c>
      <c r="Q47" s="76">
        <f t="shared" si="10"/>
        <v>7.847376306157669E-2</v>
      </c>
    </row>
    <row r="48" spans="1:17" ht="45" outlineLevel="1" x14ac:dyDescent="0.2">
      <c r="A48" s="44"/>
      <c r="B48" s="44" t="s">
        <v>308</v>
      </c>
      <c r="C48" s="44" t="s">
        <v>309</v>
      </c>
      <c r="D48" s="41">
        <v>2284.2869999999998</v>
      </c>
      <c r="E48" s="48">
        <v>0</v>
      </c>
      <c r="F48" s="48">
        <v>1924.6869999999999</v>
      </c>
      <c r="G48" s="48">
        <v>0</v>
      </c>
      <c r="H48" s="48">
        <v>173.9</v>
      </c>
      <c r="I48" s="48">
        <v>0</v>
      </c>
      <c r="J48" s="48">
        <v>185.7</v>
      </c>
      <c r="L48" s="75">
        <f t="shared" si="5"/>
        <v>0</v>
      </c>
      <c r="M48" s="75">
        <f t="shared" si="6"/>
        <v>0.842576698987474</v>
      </c>
      <c r="N48" s="75">
        <f t="shared" si="7"/>
        <v>0</v>
      </c>
      <c r="O48" s="75">
        <f t="shared" si="8"/>
        <v>7.6128787669850595E-2</v>
      </c>
      <c r="P48" s="75">
        <f t="shared" si="9"/>
        <v>0</v>
      </c>
      <c r="Q48" s="76">
        <f t="shared" si="10"/>
        <v>8.1294513342675415E-2</v>
      </c>
    </row>
    <row r="49" spans="1:17" ht="27" outlineLevel="1" x14ac:dyDescent="0.2">
      <c r="A49" s="51"/>
      <c r="B49" s="51" t="s">
        <v>311</v>
      </c>
      <c r="C49" s="51" t="s">
        <v>312</v>
      </c>
      <c r="D49" s="41">
        <v>431.83499999999998</v>
      </c>
      <c r="E49" s="45">
        <v>0</v>
      </c>
      <c r="F49" s="45">
        <v>398.88499999999999</v>
      </c>
      <c r="G49" s="45">
        <v>0</v>
      </c>
      <c r="H49" s="45">
        <v>16.75</v>
      </c>
      <c r="I49" s="45">
        <v>0</v>
      </c>
      <c r="J49" s="45">
        <v>16.2</v>
      </c>
      <c r="L49" s="75">
        <f t="shared" si="5"/>
        <v>0</v>
      </c>
      <c r="M49" s="75">
        <f t="shared" si="6"/>
        <v>0.92369770861555922</v>
      </c>
      <c r="N49" s="75">
        <f t="shared" si="7"/>
        <v>0</v>
      </c>
      <c r="O49" s="75">
        <f t="shared" si="8"/>
        <v>3.8787962995125456E-2</v>
      </c>
      <c r="P49" s="75">
        <f t="shared" si="9"/>
        <v>0</v>
      </c>
      <c r="Q49" s="76">
        <f t="shared" si="10"/>
        <v>3.7514328389315364E-2</v>
      </c>
    </row>
    <row r="50" spans="1:17" ht="27" outlineLevel="1" x14ac:dyDescent="0.2">
      <c r="A50" s="44"/>
      <c r="B50" s="44" t="s">
        <v>314</v>
      </c>
      <c r="C50" s="44" t="s">
        <v>315</v>
      </c>
      <c r="D50" s="41">
        <v>202.75</v>
      </c>
      <c r="E50" s="48">
        <v>0</v>
      </c>
      <c r="F50" s="48">
        <v>178.8</v>
      </c>
      <c r="G50" s="48">
        <v>0</v>
      </c>
      <c r="H50" s="48">
        <v>10.8</v>
      </c>
      <c r="I50" s="48">
        <v>0</v>
      </c>
      <c r="J50" s="48">
        <v>13.15</v>
      </c>
      <c r="L50" s="75">
        <f t="shared" si="5"/>
        <v>0</v>
      </c>
      <c r="M50" s="75">
        <f t="shared" si="6"/>
        <v>0.88187422934648585</v>
      </c>
      <c r="N50" s="75">
        <f t="shared" si="7"/>
        <v>0</v>
      </c>
      <c r="O50" s="75">
        <f t="shared" si="8"/>
        <v>5.3267570900123309E-2</v>
      </c>
      <c r="P50" s="75">
        <f t="shared" si="9"/>
        <v>0</v>
      </c>
      <c r="Q50" s="76">
        <f t="shared" si="10"/>
        <v>6.4858199753390883E-2</v>
      </c>
    </row>
    <row r="51" spans="1:17" ht="18" outlineLevel="1" x14ac:dyDescent="0.2">
      <c r="A51" s="51"/>
      <c r="B51" s="51" t="s">
        <v>317</v>
      </c>
      <c r="C51" s="51" t="s">
        <v>318</v>
      </c>
      <c r="D51" s="41">
        <v>587</v>
      </c>
      <c r="E51" s="45">
        <v>0</v>
      </c>
      <c r="F51" s="45">
        <v>470</v>
      </c>
      <c r="G51" s="45">
        <v>0</v>
      </c>
      <c r="H51" s="45">
        <v>46</v>
      </c>
      <c r="I51" s="45">
        <v>0</v>
      </c>
      <c r="J51" s="45">
        <v>71</v>
      </c>
      <c r="L51" s="75">
        <f t="shared" si="5"/>
        <v>0</v>
      </c>
      <c r="M51" s="75">
        <f t="shared" si="6"/>
        <v>0.80068143100511069</v>
      </c>
      <c r="N51" s="75">
        <f t="shared" si="7"/>
        <v>0</v>
      </c>
      <c r="O51" s="75">
        <f t="shared" si="8"/>
        <v>7.8364565587734247E-2</v>
      </c>
      <c r="P51" s="75">
        <f t="shared" si="9"/>
        <v>0</v>
      </c>
      <c r="Q51" s="76">
        <f t="shared" si="10"/>
        <v>0.12095400340715502</v>
      </c>
    </row>
    <row r="52" spans="1:17" ht="18" x14ac:dyDescent="0.2">
      <c r="B52" s="44" t="s">
        <v>332</v>
      </c>
      <c r="D52" s="64">
        <f>D9-D38</f>
        <v>30737.746999999999</v>
      </c>
      <c r="E52" s="64">
        <f t="shared" ref="E52:J52" si="11">E9-E38</f>
        <v>0</v>
      </c>
      <c r="F52" s="64">
        <f t="shared" si="11"/>
        <v>26885.246000000003</v>
      </c>
      <c r="G52" s="64">
        <f t="shared" si="11"/>
        <v>0</v>
      </c>
      <c r="H52" s="64">
        <f t="shared" si="11"/>
        <v>1723.0100000000002</v>
      </c>
      <c r="I52" s="64">
        <f t="shared" si="11"/>
        <v>0</v>
      </c>
      <c r="J52" s="64">
        <f t="shared" si="11"/>
        <v>2129.491</v>
      </c>
    </row>
    <row r="53" spans="1:17" x14ac:dyDescent="0.2">
      <c r="E53" s="63">
        <f>E52/$D$52</f>
        <v>0</v>
      </c>
      <c r="F53" s="63">
        <f t="shared" ref="F53:J53" si="12">F52/$D$52</f>
        <v>0.87466547239132408</v>
      </c>
      <c r="G53" s="63">
        <f t="shared" si="12"/>
        <v>0</v>
      </c>
      <c r="H53" s="63">
        <f t="shared" si="12"/>
        <v>5.6055181923385607E-2</v>
      </c>
      <c r="I53" s="63">
        <f t="shared" si="12"/>
        <v>0</v>
      </c>
      <c r="J53" s="74">
        <f t="shared" si="12"/>
        <v>6.9279345685290469E-2</v>
      </c>
    </row>
    <row r="54" spans="1:17" ht="18.75" x14ac:dyDescent="0.2">
      <c r="E54" s="38" t="s">
        <v>7</v>
      </c>
      <c r="F54" s="38" t="s">
        <v>8</v>
      </c>
      <c r="G54" s="38" t="s">
        <v>9</v>
      </c>
      <c r="H54" s="38" t="s">
        <v>10</v>
      </c>
      <c r="I54" s="38" t="s">
        <v>11</v>
      </c>
      <c r="J54" s="38" t="s">
        <v>12</v>
      </c>
    </row>
  </sheetData>
  <mergeCells count="6">
    <mergeCell ref="B9:C9"/>
    <mergeCell ref="A3:J3"/>
    <mergeCell ref="A4:J4"/>
    <mergeCell ref="A5:J5"/>
    <mergeCell ref="B7:C7"/>
    <mergeCell ref="A8:C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F27F3-7AE1-4B58-B9BC-D99C9FDFDE0F}">
  <dimension ref="A1:U67"/>
  <sheetViews>
    <sheetView topLeftCell="A33" zoomScale="70" zoomScaleNormal="70" workbookViewId="0">
      <selection activeCell="M66" sqref="M66"/>
    </sheetView>
  </sheetViews>
  <sheetFormatPr baseColWidth="10" defaultRowHeight="12.75" x14ac:dyDescent="0.2"/>
  <cols>
    <col min="1" max="1" width="6" style="53" customWidth="1"/>
    <col min="2" max="2" width="17.28515625" style="53" customWidth="1"/>
    <col min="3" max="3" width="6.5703125" style="53" customWidth="1"/>
    <col min="4" max="4" width="3.28515625" style="53" customWidth="1"/>
    <col min="5" max="5" width="23" style="56" customWidth="1"/>
    <col min="6" max="20" width="11.42578125" style="56"/>
    <col min="21" max="16384" width="11.42578125" style="53"/>
  </cols>
  <sheetData>
    <row r="1" spans="1:21" ht="12.75" customHeight="1" x14ac:dyDescent="0.2">
      <c r="A1" s="107" t="s">
        <v>193</v>
      </c>
      <c r="B1" s="107"/>
      <c r="C1" s="107"/>
      <c r="D1" s="53" t="s">
        <v>194</v>
      </c>
      <c r="E1" s="58" t="s">
        <v>195</v>
      </c>
      <c r="F1" s="59">
        <v>2010</v>
      </c>
      <c r="G1" s="59">
        <v>2011</v>
      </c>
      <c r="H1" s="59">
        <v>2012</v>
      </c>
      <c r="I1" s="59">
        <v>2013</v>
      </c>
      <c r="J1" s="59">
        <v>2014</v>
      </c>
      <c r="K1" s="59">
        <v>2015</v>
      </c>
      <c r="L1" s="59">
        <v>2016</v>
      </c>
      <c r="M1" s="59">
        <v>2017</v>
      </c>
      <c r="N1" s="59">
        <v>2018</v>
      </c>
      <c r="O1" s="59">
        <v>2019</v>
      </c>
      <c r="P1" s="59">
        <v>2020</v>
      </c>
      <c r="Q1" s="59">
        <v>2021</v>
      </c>
      <c r="R1" s="59">
        <v>2022</v>
      </c>
      <c r="S1" s="59">
        <v>2023</v>
      </c>
      <c r="T1" s="59">
        <v>2024</v>
      </c>
      <c r="U1" s="53">
        <v>2025</v>
      </c>
    </row>
    <row r="2" spans="1:21" ht="12.75" customHeight="1" x14ac:dyDescent="0.2">
      <c r="A2" s="43" t="s">
        <v>196</v>
      </c>
      <c r="B2" s="98" t="s">
        <v>197</v>
      </c>
      <c r="C2" s="98"/>
      <c r="D2" s="60" t="s">
        <v>196</v>
      </c>
      <c r="E2" s="61" t="s">
        <v>198</v>
      </c>
      <c r="F2" s="56">
        <v>0</v>
      </c>
      <c r="G2" s="56">
        <v>0</v>
      </c>
      <c r="H2" s="56">
        <v>0</v>
      </c>
      <c r="I2" s="56">
        <v>0</v>
      </c>
      <c r="J2" s="56">
        <v>3.4788302944727522E-3</v>
      </c>
      <c r="K2" s="56">
        <v>4.9257396095340758E-2</v>
      </c>
      <c r="L2" s="56">
        <v>5.3408236736954499E-3</v>
      </c>
      <c r="M2" s="56">
        <v>2.4787832955213848E-2</v>
      </c>
      <c r="N2" s="56">
        <v>0.1012</v>
      </c>
      <c r="O2" s="56">
        <v>2.6288230139562722E-2</v>
      </c>
      <c r="P2" s="56">
        <v>1.7086992256780727E-2</v>
      </c>
      <c r="Q2" s="56">
        <v>3.0300000000000001E-2</v>
      </c>
      <c r="R2" s="56">
        <v>4.6212452382439269E-2</v>
      </c>
      <c r="S2" s="56">
        <v>9.8870632364333175E-2</v>
      </c>
      <c r="T2" s="56">
        <v>8.1070199838957607E-2</v>
      </c>
      <c r="U2" s="65">
        <f>'Per depart'!Q10</f>
        <v>8.6829421079190505E-2</v>
      </c>
    </row>
    <row r="3" spans="1:21" ht="12.75" customHeight="1" x14ac:dyDescent="0.2">
      <c r="A3" s="51" t="s">
        <v>199</v>
      </c>
      <c r="B3" s="96" t="s">
        <v>200</v>
      </c>
      <c r="C3" s="96"/>
      <c r="D3" s="60" t="s">
        <v>199</v>
      </c>
      <c r="E3" s="61" t="s">
        <v>201</v>
      </c>
      <c r="F3" s="56">
        <v>0.63432835820895517</v>
      </c>
      <c r="G3" s="56">
        <v>0.3455123113582208</v>
      </c>
      <c r="H3" s="56">
        <v>0.1292700909314328</v>
      </c>
      <c r="I3" s="56">
        <v>6.3469166967183563E-2</v>
      </c>
      <c r="J3" s="56">
        <v>7.1914684627797654E-2</v>
      </c>
      <c r="K3" s="56">
        <v>5.3235653235653241E-2</v>
      </c>
      <c r="L3" s="56">
        <v>9.8753440181317778E-2</v>
      </c>
      <c r="M3" s="56">
        <v>0.11352657004830917</v>
      </c>
      <c r="N3" s="56">
        <v>7.1300000000000002E-2</v>
      </c>
      <c r="O3" s="56">
        <v>7.7394636015325674E-2</v>
      </c>
      <c r="P3" s="56">
        <v>6.5839261389435452E-2</v>
      </c>
      <c r="Q3" s="56">
        <v>8.4900000000000003E-2</v>
      </c>
      <c r="R3" s="56">
        <v>8.42614302461899E-2</v>
      </c>
      <c r="S3" s="56">
        <v>7.8363441392394623E-2</v>
      </c>
      <c r="T3" s="56">
        <v>0.10710622710622709</v>
      </c>
      <c r="U3" s="65">
        <f>'Per depart'!Q11</f>
        <v>0.10722263588979895</v>
      </c>
    </row>
    <row r="4" spans="1:21" ht="12.75" customHeight="1" x14ac:dyDescent="0.2">
      <c r="A4" s="43" t="s">
        <v>202</v>
      </c>
      <c r="B4" s="98" t="s">
        <v>203</v>
      </c>
      <c r="C4" s="98"/>
      <c r="D4" s="60" t="s">
        <v>202</v>
      </c>
      <c r="E4" s="61" t="s">
        <v>204</v>
      </c>
      <c r="F4" s="56">
        <v>8.8996763754045305E-2</v>
      </c>
      <c r="G4" s="56">
        <v>0</v>
      </c>
      <c r="H4" s="56">
        <v>7.434944237918216E-2</v>
      </c>
      <c r="I4" s="56">
        <v>4.5977011494252873E-2</v>
      </c>
      <c r="J4" s="56">
        <v>3.5408675125405728E-2</v>
      </c>
      <c r="K4" s="56">
        <v>0.1379151291512915</v>
      </c>
      <c r="L4" s="56">
        <v>0.10410863509749303</v>
      </c>
      <c r="M4" s="56">
        <v>0.1561889886762983</v>
      </c>
      <c r="N4" s="56">
        <v>0.16619999999999999</v>
      </c>
      <c r="O4" s="56">
        <v>0.11613774476704929</v>
      </c>
      <c r="P4" s="56">
        <v>0.12911877394636018</v>
      </c>
      <c r="Q4" s="56">
        <v>0.12189999999999999</v>
      </c>
      <c r="R4" s="56">
        <v>0.13793956638728233</v>
      </c>
      <c r="S4" s="56">
        <v>0.15181088700932552</v>
      </c>
      <c r="T4" s="56">
        <v>0.14638992000836512</v>
      </c>
      <c r="U4" s="65">
        <f>'Per depart'!Q12</f>
        <v>0.16075662786180289</v>
      </c>
    </row>
    <row r="5" spans="1:21" ht="12.75" customHeight="1" x14ac:dyDescent="0.2">
      <c r="A5" s="51" t="s">
        <v>205</v>
      </c>
      <c r="B5" s="96" t="s">
        <v>206</v>
      </c>
      <c r="C5" s="96"/>
      <c r="D5" s="60" t="s">
        <v>205</v>
      </c>
      <c r="E5" s="61" t="s">
        <v>207</v>
      </c>
      <c r="F5" s="56">
        <v>7.3845327604726105E-2</v>
      </c>
      <c r="G5" s="56">
        <v>8.341353865896696E-2</v>
      </c>
      <c r="H5" s="56">
        <v>7.4748770579431259E-2</v>
      </c>
      <c r="I5" s="56">
        <v>3.5365853658536589E-2</v>
      </c>
      <c r="J5" s="56">
        <v>5.3377626550128204E-2</v>
      </c>
      <c r="K5" s="56">
        <v>8.7373110645482852E-2</v>
      </c>
      <c r="L5" s="56">
        <v>6.5799999999999997E-2</v>
      </c>
      <c r="M5" s="56">
        <v>8.6702143742629939E-2</v>
      </c>
      <c r="N5" s="56">
        <v>7.3999999999999996E-2</v>
      </c>
      <c r="O5" s="56">
        <v>8.3330055203702971E-2</v>
      </c>
      <c r="P5" s="56">
        <v>5.1202067399305648E-2</v>
      </c>
      <c r="Q5" s="56">
        <v>5.7599999999999998E-2</v>
      </c>
      <c r="R5" s="56">
        <v>2.167326963411792E-2</v>
      </c>
      <c r="S5" s="56">
        <v>3.386644003193489E-2</v>
      </c>
      <c r="T5" s="56">
        <v>7.6629916972914103E-2</v>
      </c>
      <c r="U5" s="65">
        <f>'Per depart'!Q13</f>
        <v>4.7700423508433024E-2</v>
      </c>
    </row>
    <row r="6" spans="1:21" ht="12.75" customHeight="1" x14ac:dyDescent="0.2">
      <c r="A6" s="43" t="s">
        <v>208</v>
      </c>
      <c r="B6" s="98" t="s">
        <v>209</v>
      </c>
      <c r="C6" s="98"/>
      <c r="D6" s="60" t="s">
        <v>208</v>
      </c>
      <c r="E6" s="61" t="s">
        <v>210</v>
      </c>
      <c r="F6" s="56">
        <v>0</v>
      </c>
      <c r="G6" s="56">
        <v>2.9889161027855039E-2</v>
      </c>
      <c r="H6" s="56">
        <v>8.9490733147449569E-2</v>
      </c>
      <c r="I6" s="56">
        <v>9.9657574684142158E-2</v>
      </c>
      <c r="J6" s="56">
        <v>7.3958082389785587E-2</v>
      </c>
      <c r="K6" s="56">
        <v>8.9355064620869687E-2</v>
      </c>
      <c r="L6" s="56">
        <v>9.2399999999999996E-2</v>
      </c>
      <c r="M6" s="56">
        <v>6.5460246945841766E-2</v>
      </c>
      <c r="N6" s="56">
        <v>4.4400000000000002E-2</v>
      </c>
      <c r="O6" s="56">
        <v>3.5815870435943579E-2</v>
      </c>
      <c r="P6" s="56">
        <v>2.8983169328386297E-2</v>
      </c>
      <c r="Q6" s="56">
        <v>3.5999999999999997E-2</v>
      </c>
      <c r="R6" s="56">
        <v>2.6101082373555771E-2</v>
      </c>
      <c r="S6" s="56">
        <v>2.2988807734748571E-2</v>
      </c>
      <c r="T6" s="56">
        <v>2.3392863252249478E-2</v>
      </c>
      <c r="U6" s="65">
        <f>'Per depart'!Q14</f>
        <v>2.126970324714628E-2</v>
      </c>
    </row>
    <row r="7" spans="1:21" ht="12.75" customHeight="1" x14ac:dyDescent="0.2">
      <c r="A7" s="51" t="s">
        <v>211</v>
      </c>
      <c r="B7" s="96" t="s">
        <v>212</v>
      </c>
      <c r="C7" s="96"/>
      <c r="D7" s="60" t="s">
        <v>211</v>
      </c>
      <c r="E7" s="61" t="s">
        <v>213</v>
      </c>
      <c r="F7" s="56">
        <v>0</v>
      </c>
      <c r="G7" s="56">
        <v>0</v>
      </c>
      <c r="H7" s="56">
        <v>0.47041420118343197</v>
      </c>
      <c r="I7" s="56">
        <v>0.17296416938110751</v>
      </c>
      <c r="J7" s="56">
        <v>6.5146579804560262E-2</v>
      </c>
      <c r="K7" s="56">
        <v>0</v>
      </c>
      <c r="L7" s="56">
        <v>3.5900000000000001E-2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  <c r="U7" s="65">
        <f>'Per depart'!Q15</f>
        <v>3.5450516986706058E-2</v>
      </c>
    </row>
    <row r="8" spans="1:21" ht="12.75" customHeight="1" x14ac:dyDescent="0.2">
      <c r="A8" s="43" t="s">
        <v>214</v>
      </c>
      <c r="B8" s="98" t="s">
        <v>215</v>
      </c>
      <c r="C8" s="98"/>
      <c r="D8" s="60" t="s">
        <v>214</v>
      </c>
      <c r="E8" s="61" t="s">
        <v>216</v>
      </c>
      <c r="F8" s="56">
        <v>0</v>
      </c>
      <c r="G8" s="56">
        <v>5.9229208924949286E-3</v>
      </c>
      <c r="H8" s="56">
        <v>4.6767344193576138E-3</v>
      </c>
      <c r="I8" s="56">
        <v>1.5054777624610027E-2</v>
      </c>
      <c r="J8" s="56">
        <v>2.0393417482599978E-2</v>
      </c>
      <c r="K8" s="56">
        <v>3.9382048835943748E-2</v>
      </c>
      <c r="L8" s="56">
        <v>0</v>
      </c>
      <c r="M8" s="56">
        <v>6.7631408821920536E-2</v>
      </c>
      <c r="N8" s="56">
        <v>8.14E-2</v>
      </c>
      <c r="O8" s="56">
        <v>7.7060589519650655E-2</v>
      </c>
      <c r="P8" s="56">
        <v>0.10083685220729367</v>
      </c>
      <c r="Q8" s="56">
        <v>0.1192</v>
      </c>
      <c r="R8" s="56">
        <v>0.11275066212637155</v>
      </c>
      <c r="S8" s="56">
        <v>0.10109025294303074</v>
      </c>
      <c r="T8" s="56">
        <v>0.10658406538175778</v>
      </c>
      <c r="U8" s="65">
        <f>'Per depart'!Q16</f>
        <v>9.9833448588208931E-2</v>
      </c>
    </row>
    <row r="9" spans="1:21" ht="12.75" customHeight="1" x14ac:dyDescent="0.2">
      <c r="A9" s="51" t="s">
        <v>217</v>
      </c>
      <c r="B9" s="96" t="s">
        <v>218</v>
      </c>
      <c r="C9" s="96"/>
      <c r="D9" s="60" t="s">
        <v>217</v>
      </c>
      <c r="E9" s="61" t="s">
        <v>219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7.8431372549019607E-2</v>
      </c>
      <c r="L9" s="56">
        <v>9.3600000000000003E-2</v>
      </c>
      <c r="M9" s="56">
        <v>5.0941306755260242E-2</v>
      </c>
      <c r="N9" s="56">
        <v>5.0900000000000001E-2</v>
      </c>
      <c r="O9" s="56">
        <v>0.16732673267326731</v>
      </c>
      <c r="P9" s="56">
        <v>0</v>
      </c>
      <c r="Q9" s="56">
        <v>0</v>
      </c>
      <c r="R9" s="56">
        <v>5.8631921824104233E-2</v>
      </c>
      <c r="S9" s="56">
        <v>0</v>
      </c>
      <c r="T9" s="56">
        <v>0</v>
      </c>
      <c r="U9" s="65">
        <f>'Per depart'!Q17</f>
        <v>0</v>
      </c>
    </row>
    <row r="10" spans="1:21" ht="12.75" customHeight="1" x14ac:dyDescent="0.2">
      <c r="A10" s="43" t="s">
        <v>220</v>
      </c>
      <c r="B10" s="98" t="s">
        <v>221</v>
      </c>
      <c r="C10" s="98"/>
      <c r="D10" s="60" t="s">
        <v>220</v>
      </c>
      <c r="E10" s="61" t="s">
        <v>222</v>
      </c>
      <c r="F10" s="56">
        <v>0.23255813953488372</v>
      </c>
      <c r="G10" s="56">
        <v>0.15597147950089127</v>
      </c>
      <c r="H10" s="56">
        <v>9.2233365053802807E-2</v>
      </c>
      <c r="I10" s="56">
        <v>6.6686513843405779E-2</v>
      </c>
      <c r="J10" s="56">
        <v>6.188189725313134E-2</v>
      </c>
      <c r="K10" s="56">
        <v>8.2297894463218099E-2</v>
      </c>
      <c r="L10" s="56">
        <v>5.0900000000000001E-2</v>
      </c>
      <c r="M10" s="56">
        <v>7.9741424913773049E-2</v>
      </c>
      <c r="N10" s="56">
        <v>5.3999999999999999E-2</v>
      </c>
      <c r="O10" s="56">
        <v>6.8386729262016541E-2</v>
      </c>
      <c r="P10" s="56">
        <v>6.6651666047075855E-2</v>
      </c>
      <c r="Q10" s="56">
        <v>7.1099999999999997E-2</v>
      </c>
      <c r="R10" s="56">
        <v>6.6623417472674376E-2</v>
      </c>
      <c r="S10" s="56">
        <v>7.1140901794012446E-2</v>
      </c>
      <c r="T10" s="56">
        <v>6.6434761627088654E-2</v>
      </c>
      <c r="U10" s="65">
        <f>'Per depart'!Q18</f>
        <v>7.153824282058574E-2</v>
      </c>
    </row>
    <row r="11" spans="1:21" ht="12.75" customHeight="1" x14ac:dyDescent="0.2">
      <c r="A11" s="51" t="s">
        <v>223</v>
      </c>
      <c r="B11" s="96" t="s">
        <v>224</v>
      </c>
      <c r="C11" s="96"/>
      <c r="D11" s="60" t="s">
        <v>223</v>
      </c>
      <c r="E11" s="61" t="s">
        <v>225</v>
      </c>
      <c r="F11" s="56">
        <v>9.0775630046488878E-2</v>
      </c>
      <c r="G11" s="56">
        <v>0.1455187773596498</v>
      </c>
      <c r="H11" s="56">
        <v>7.7926256408056449E-2</v>
      </c>
      <c r="I11" s="56">
        <v>8.9146868250539954E-2</v>
      </c>
      <c r="J11" s="56">
        <v>9.4328487741375561E-2</v>
      </c>
      <c r="K11" s="56">
        <v>0.12636086889221404</v>
      </c>
      <c r="L11" s="56">
        <v>6.3E-2</v>
      </c>
      <c r="M11" s="56">
        <v>0.10084803121391887</v>
      </c>
      <c r="N11" s="56">
        <v>0.11940000000000001</v>
      </c>
      <c r="O11" s="56">
        <v>8.0004513653802747E-2</v>
      </c>
      <c r="P11" s="56">
        <v>7.338720558912161E-2</v>
      </c>
      <c r="Q11" s="56">
        <v>0.1085</v>
      </c>
      <c r="R11" s="56">
        <v>6.2551912206810889E-2</v>
      </c>
      <c r="S11" s="56">
        <v>2.985468762607554E-2</v>
      </c>
      <c r="T11" s="56">
        <v>3.6089606941172067E-2</v>
      </c>
      <c r="U11" s="65">
        <f>'Per depart'!Q19</f>
        <v>3.4766932783929949E-2</v>
      </c>
    </row>
    <row r="12" spans="1:21" ht="12.75" customHeight="1" x14ac:dyDescent="0.2">
      <c r="A12" s="43" t="s">
        <v>226</v>
      </c>
      <c r="B12" s="98" t="s">
        <v>227</v>
      </c>
      <c r="C12" s="98"/>
      <c r="D12" s="60" t="s">
        <v>226</v>
      </c>
      <c r="E12" s="61" t="s">
        <v>228</v>
      </c>
      <c r="F12" s="56">
        <v>0</v>
      </c>
      <c r="G12" s="56">
        <v>2.864399604910399E-2</v>
      </c>
      <c r="H12" s="56">
        <v>5.969914152949516E-2</v>
      </c>
      <c r="I12" s="56">
        <v>2.2609389546482245E-2</v>
      </c>
      <c r="J12" s="56">
        <v>9.9651220727453915E-2</v>
      </c>
      <c r="K12" s="56">
        <v>0.10417497914324059</v>
      </c>
      <c r="L12" s="56">
        <v>7.7899999999999997E-2</v>
      </c>
      <c r="M12" s="56">
        <v>8.0350342726580343E-2</v>
      </c>
      <c r="N12" s="56">
        <v>0.1042</v>
      </c>
      <c r="O12" s="56">
        <v>0.10095389507154212</v>
      </c>
      <c r="P12" s="56">
        <v>8.4267397790500756E-2</v>
      </c>
      <c r="Q12" s="56">
        <v>6.3899999999999998E-2</v>
      </c>
      <c r="R12" s="56">
        <v>9.6796234436683878E-2</v>
      </c>
      <c r="S12" s="56">
        <v>8.586083853702052E-2</v>
      </c>
      <c r="T12" s="56">
        <v>8.4751773049645387E-2</v>
      </c>
      <c r="U12" s="65">
        <f>'Per depart'!Q20</f>
        <v>8.7469628601180141E-2</v>
      </c>
    </row>
    <row r="13" spans="1:21" ht="12.75" customHeight="1" x14ac:dyDescent="0.2">
      <c r="A13" s="51" t="s">
        <v>229</v>
      </c>
      <c r="B13" s="96" t="s">
        <v>230</v>
      </c>
      <c r="C13" s="96"/>
      <c r="D13" s="60" t="s">
        <v>229</v>
      </c>
      <c r="E13" s="61" t="s">
        <v>230</v>
      </c>
      <c r="F13" s="56">
        <v>0.19021739130434784</v>
      </c>
      <c r="G13" s="56">
        <v>0.14792899408284024</v>
      </c>
      <c r="H13" s="56">
        <v>1.4093137254901961E-2</v>
      </c>
      <c r="I13" s="56">
        <v>0</v>
      </c>
      <c r="J13" s="56">
        <v>6.5498751157144611E-2</v>
      </c>
      <c r="K13" s="56">
        <v>0.1397446113778158</v>
      </c>
      <c r="L13" s="56">
        <v>0.13819999999999999</v>
      </c>
      <c r="M13" s="56">
        <v>0.10240112994350282</v>
      </c>
      <c r="N13" s="56">
        <v>9.5399999999999999E-2</v>
      </c>
      <c r="O13" s="56">
        <v>0.11315640168946606</v>
      </c>
      <c r="P13" s="56">
        <v>0.10830465453073174</v>
      </c>
      <c r="Q13" s="56">
        <v>8.9399999999999993E-2</v>
      </c>
      <c r="R13" s="56">
        <v>0.1120121318540985</v>
      </c>
      <c r="S13" s="56">
        <v>0.10364854328766687</v>
      </c>
      <c r="T13" s="56">
        <v>0.10209799114959728</v>
      </c>
      <c r="U13" s="65">
        <f>'Per depart'!Q21</f>
        <v>0.10175263207222969</v>
      </c>
    </row>
    <row r="14" spans="1:21" ht="12.75" customHeight="1" x14ac:dyDescent="0.2">
      <c r="A14" s="43" t="s">
        <v>231</v>
      </c>
      <c r="B14" s="98" t="s">
        <v>232</v>
      </c>
      <c r="C14" s="98"/>
      <c r="D14" s="60" t="s">
        <v>231</v>
      </c>
      <c r="E14" s="61" t="s">
        <v>233</v>
      </c>
      <c r="F14" s="56">
        <v>0.20095475446663624</v>
      </c>
      <c r="G14" s="56">
        <v>0.12410662545875989</v>
      </c>
      <c r="H14" s="56">
        <v>5.7651344426264933E-2</v>
      </c>
      <c r="I14" s="56">
        <v>7.537214999057848E-2</v>
      </c>
      <c r="J14" s="56">
        <v>6.4870867698641643E-2</v>
      </c>
      <c r="K14" s="56">
        <v>0.12669262982939267</v>
      </c>
      <c r="L14" s="56">
        <v>0.1031</v>
      </c>
      <c r="M14" s="56">
        <v>0.1282075911847847</v>
      </c>
      <c r="N14" s="56">
        <v>0.1207</v>
      </c>
      <c r="O14" s="56">
        <v>0.11238723420637263</v>
      </c>
      <c r="P14" s="56">
        <v>0.12830150473948643</v>
      </c>
      <c r="Q14" s="56">
        <v>0.1336</v>
      </c>
      <c r="R14" s="56">
        <v>0.10514179234845397</v>
      </c>
      <c r="S14" s="56">
        <v>9.9949818790075265E-2</v>
      </c>
      <c r="T14" s="56">
        <v>7.8696527311847855E-2</v>
      </c>
      <c r="U14" s="65">
        <f>'Per depart'!Q22</f>
        <v>7.5872421849396895E-2</v>
      </c>
    </row>
    <row r="15" spans="1:21" ht="12.75" customHeight="1" x14ac:dyDescent="0.2">
      <c r="A15" s="51" t="s">
        <v>234</v>
      </c>
      <c r="B15" s="96" t="s">
        <v>235</v>
      </c>
      <c r="C15" s="96"/>
      <c r="D15" s="60" t="s">
        <v>234</v>
      </c>
      <c r="E15" s="61" t="s">
        <v>236</v>
      </c>
      <c r="F15" s="56">
        <v>4.0316511492893541E-3</v>
      </c>
      <c r="G15" s="56">
        <v>3.1581913766799148E-2</v>
      </c>
      <c r="H15" s="56">
        <v>3.5435647052901802E-2</v>
      </c>
      <c r="I15" s="56">
        <v>3.3884382380121161E-2</v>
      </c>
      <c r="J15" s="56">
        <v>0</v>
      </c>
      <c r="K15" s="56">
        <v>9.5427881781694687E-2</v>
      </c>
      <c r="L15" s="56">
        <v>0.1124</v>
      </c>
      <c r="M15" s="56">
        <v>8.9726656712989558E-2</v>
      </c>
      <c r="N15" s="56">
        <v>0.1016</v>
      </c>
      <c r="O15" s="56">
        <v>9.8321884591366274E-2</v>
      </c>
      <c r="P15" s="56">
        <v>0.10205967987922296</v>
      </c>
      <c r="Q15" s="56">
        <v>9.5699999999999993E-2</v>
      </c>
      <c r="R15" s="56">
        <v>0.11875871327515879</v>
      </c>
      <c r="S15" s="56">
        <v>0.12761888532288149</v>
      </c>
      <c r="T15" s="56">
        <v>0.12852539043877884</v>
      </c>
      <c r="U15" s="65">
        <f>'Per depart'!Q23</f>
        <v>0.12291160994277414</v>
      </c>
    </row>
    <row r="16" spans="1:21" ht="12.75" customHeight="1" x14ac:dyDescent="0.2">
      <c r="A16" s="43" t="s">
        <v>237</v>
      </c>
      <c r="B16" s="98" t="s">
        <v>238</v>
      </c>
      <c r="C16" s="98"/>
      <c r="D16" s="60" t="s">
        <v>237</v>
      </c>
      <c r="E16" s="61" t="s">
        <v>238</v>
      </c>
      <c r="F16" s="56">
        <v>8.8184947015668869E-2</v>
      </c>
      <c r="G16" s="56">
        <v>6.5214873161125911E-2</v>
      </c>
      <c r="H16" s="56">
        <v>5.1430092803894725E-2</v>
      </c>
      <c r="I16" s="56">
        <v>1.3742071881606763E-2</v>
      </c>
      <c r="J16" s="56">
        <v>5.3015019054023768E-2</v>
      </c>
      <c r="K16" s="56">
        <v>9.474564201009382E-2</v>
      </c>
      <c r="L16" s="56">
        <v>6.1400000000000003E-2</v>
      </c>
      <c r="M16" s="56">
        <v>6.7702026403366894E-2</v>
      </c>
      <c r="N16" s="56">
        <v>7.4200000000000002E-2</v>
      </c>
      <c r="O16" s="56">
        <v>6.5952948509530748E-2</v>
      </c>
      <c r="P16" s="56">
        <v>6.4008296427265993E-2</v>
      </c>
      <c r="Q16" s="56">
        <v>3.5900000000000001E-2</v>
      </c>
      <c r="R16" s="56">
        <v>0.10642714269539946</v>
      </c>
      <c r="S16" s="56">
        <v>5.3018400065528361E-2</v>
      </c>
      <c r="T16" s="56">
        <v>3.6785241218620833E-2</v>
      </c>
      <c r="U16" s="65">
        <f>'Per depart'!Q24</f>
        <v>6.7655196264914411E-2</v>
      </c>
    </row>
    <row r="17" spans="1:21" ht="12.75" customHeight="1" x14ac:dyDescent="0.2">
      <c r="A17" s="51" t="s">
        <v>239</v>
      </c>
      <c r="B17" s="96" t="s">
        <v>240</v>
      </c>
      <c r="C17" s="96"/>
      <c r="D17" s="60" t="s">
        <v>239</v>
      </c>
      <c r="E17" s="61" t="s">
        <v>241</v>
      </c>
      <c r="F17" s="56">
        <v>0.21243701328447093</v>
      </c>
      <c r="G17" s="56">
        <v>0.16428306474879445</v>
      </c>
      <c r="H17" s="56">
        <v>0.14382917519499916</v>
      </c>
      <c r="I17" s="56">
        <v>0.10516469494128079</v>
      </c>
      <c r="J17" s="56">
        <v>0.10750975551485228</v>
      </c>
      <c r="K17" s="56">
        <v>0.12258048708776401</v>
      </c>
      <c r="L17" s="56">
        <v>0.1134</v>
      </c>
      <c r="M17" s="56">
        <v>0.11095186072384312</v>
      </c>
      <c r="N17" s="56">
        <v>0.1041</v>
      </c>
      <c r="O17" s="56">
        <v>9.6187358812410681E-2</v>
      </c>
      <c r="P17" s="56">
        <v>9.4604568939594125E-2</v>
      </c>
      <c r="Q17" s="56">
        <v>7.5999999999999998E-2</v>
      </c>
      <c r="R17" s="56">
        <v>7.5356111603577344E-2</v>
      </c>
      <c r="S17" s="56">
        <v>7.1224242021055442E-2</v>
      </c>
      <c r="T17" s="56">
        <v>6.3809516184559226E-2</v>
      </c>
      <c r="U17" s="65">
        <f>'Per depart'!Q25</f>
        <v>6.2602878327972331E-2</v>
      </c>
    </row>
    <row r="18" spans="1:21" ht="12.75" customHeight="1" x14ac:dyDescent="0.2">
      <c r="A18" s="43" t="s">
        <v>242</v>
      </c>
      <c r="B18" s="98" t="s">
        <v>243</v>
      </c>
      <c r="C18" s="98"/>
      <c r="D18" s="60" t="s">
        <v>242</v>
      </c>
      <c r="E18" s="61" t="s">
        <v>244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1.5283084404307054E-2</v>
      </c>
      <c r="L18" s="56">
        <v>5.5199999999999999E-2</v>
      </c>
      <c r="M18" s="56">
        <v>5.1625551380493385E-2</v>
      </c>
      <c r="N18" s="56">
        <v>4.07E-2</v>
      </c>
      <c r="O18" s="56">
        <v>3.5305048002477551E-2</v>
      </c>
      <c r="P18" s="56">
        <v>7.0140887744281163E-2</v>
      </c>
      <c r="Q18" s="56">
        <v>5.6099999999999997E-2</v>
      </c>
      <c r="R18" s="56">
        <v>2.4421007433647317E-2</v>
      </c>
      <c r="S18" s="56">
        <v>2.3079193838391968E-2</v>
      </c>
      <c r="T18" s="56">
        <v>2.5955336262945546E-2</v>
      </c>
      <c r="U18" s="65">
        <f>'Per depart'!Q26</f>
        <v>7.9090459713297076E-3</v>
      </c>
    </row>
    <row r="19" spans="1:21" ht="12.75" customHeight="1" x14ac:dyDescent="0.2">
      <c r="A19" s="51" t="s">
        <v>245</v>
      </c>
      <c r="B19" s="96" t="s">
        <v>246</v>
      </c>
      <c r="C19" s="96"/>
      <c r="D19" s="60" t="s">
        <v>245</v>
      </c>
      <c r="E19" s="61" t="s">
        <v>247</v>
      </c>
      <c r="F19" s="56">
        <v>2.4575602052901702E-2</v>
      </c>
      <c r="G19" s="56">
        <v>0</v>
      </c>
      <c r="H19" s="56">
        <v>1.6750902527075812E-2</v>
      </c>
      <c r="I19" s="56">
        <v>1.8378130025269928E-2</v>
      </c>
      <c r="J19" s="56">
        <v>1.6929054001341842E-2</v>
      </c>
      <c r="K19" s="56">
        <v>1.7418900700335256E-2</v>
      </c>
      <c r="L19" s="56">
        <v>1.4500000000000001E-2</v>
      </c>
      <c r="M19" s="56">
        <v>1.6951265112800699E-2</v>
      </c>
      <c r="N19" s="56">
        <v>1.89E-2</v>
      </c>
      <c r="O19" s="56">
        <v>1.9190066318611542E-2</v>
      </c>
      <c r="P19" s="56">
        <v>1.3225569434239529E-2</v>
      </c>
      <c r="Q19" s="56">
        <v>2.58E-2</v>
      </c>
      <c r="R19" s="56">
        <v>1.9864417468075039E-2</v>
      </c>
      <c r="S19" s="56">
        <v>2.0608439646712464E-2</v>
      </c>
      <c r="T19" s="56">
        <v>2.344423375280124E-2</v>
      </c>
      <c r="U19" s="65">
        <f>'Per depart'!Q27</f>
        <v>1.9420735420458926E-2</v>
      </c>
    </row>
    <row r="20" spans="1:21" ht="12.75" customHeight="1" x14ac:dyDescent="0.2">
      <c r="A20" s="77" t="s">
        <v>248</v>
      </c>
      <c r="B20" s="98" t="s">
        <v>249</v>
      </c>
      <c r="C20" s="98"/>
      <c r="D20" s="60" t="s">
        <v>248</v>
      </c>
      <c r="E20" s="61" t="s">
        <v>250</v>
      </c>
      <c r="F20" s="56">
        <v>0</v>
      </c>
      <c r="G20" s="56">
        <v>0.12048042036782185</v>
      </c>
      <c r="H20" s="56">
        <v>8.5559205827738891E-2</v>
      </c>
      <c r="I20" s="56">
        <v>7.3612083412885304E-2</v>
      </c>
      <c r="J20" s="56">
        <v>6.4158702356927999E-2</v>
      </c>
      <c r="K20" s="56">
        <v>8.3547912959872683E-2</v>
      </c>
      <c r="L20" s="56">
        <v>0.1206</v>
      </c>
      <c r="M20" s="56">
        <v>0.12241272287506154</v>
      </c>
      <c r="N20" s="56">
        <v>0.12709999999999999</v>
      </c>
      <c r="O20" s="56">
        <v>0.1202233781440699</v>
      </c>
      <c r="P20" s="56">
        <v>8.7007882959631064E-2</v>
      </c>
      <c r="Q20" s="56">
        <v>6.4699999999999994E-2</v>
      </c>
      <c r="R20" s="56">
        <v>0.11709591474245117</v>
      </c>
      <c r="S20" s="56">
        <v>0.10622871351260997</v>
      </c>
      <c r="T20" s="56">
        <v>8.6985552992594389E-2</v>
      </c>
      <c r="U20" s="65">
        <f>'Per depart'!Q28</f>
        <v>1.5684708834768721E-2</v>
      </c>
    </row>
    <row r="21" spans="1:21" ht="12.75" customHeight="1" x14ac:dyDescent="0.2">
      <c r="A21" s="83" t="s">
        <v>251</v>
      </c>
      <c r="B21" s="106" t="s">
        <v>252</v>
      </c>
      <c r="C21" s="106"/>
      <c r="D21" s="78" t="s">
        <v>251</v>
      </c>
      <c r="E21" s="79" t="s">
        <v>253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8.0256821829855548E-3</v>
      </c>
      <c r="L21" s="80">
        <v>0.1041</v>
      </c>
      <c r="M21" s="80">
        <v>1.3347570742124932E-2</v>
      </c>
      <c r="N21" s="80">
        <v>4.5199999999999997E-2</v>
      </c>
      <c r="O21" s="80">
        <v>3.7417511395333017E-2</v>
      </c>
      <c r="P21" s="80">
        <v>0</v>
      </c>
      <c r="Q21" s="80">
        <v>0</v>
      </c>
      <c r="R21" s="80">
        <v>3.6903395112350336E-2</v>
      </c>
      <c r="S21" s="80">
        <v>3.2693984306887539E-2</v>
      </c>
      <c r="T21" s="80">
        <v>3.7101162503091763E-2</v>
      </c>
      <c r="U21" s="81"/>
    </row>
    <row r="22" spans="1:21" ht="12.75" customHeight="1" x14ac:dyDescent="0.2">
      <c r="A22" s="83" t="s">
        <v>254</v>
      </c>
      <c r="B22" s="106" t="s">
        <v>255</v>
      </c>
      <c r="C22" s="106"/>
      <c r="D22" s="78" t="s">
        <v>256</v>
      </c>
      <c r="E22" s="79" t="s">
        <v>257</v>
      </c>
      <c r="F22" s="80">
        <v>5.2805280528052799E-2</v>
      </c>
      <c r="G22" s="80">
        <v>5.7227014517147061E-2</v>
      </c>
      <c r="H22" s="80">
        <v>2.7438721841818E-2</v>
      </c>
      <c r="I22" s="80">
        <v>1.9962756052141529E-2</v>
      </c>
      <c r="J22" s="80">
        <v>1.5895854744775607E-2</v>
      </c>
      <c r="K22" s="80">
        <v>4.0522527326046394E-2</v>
      </c>
      <c r="L22" s="80">
        <v>7.5899999999999995E-2</v>
      </c>
      <c r="M22" s="80">
        <v>6.4126887758973974E-2</v>
      </c>
      <c r="N22" s="80">
        <v>6.1600000000000002E-2</v>
      </c>
      <c r="O22" s="80">
        <v>4.9457940967001658E-2</v>
      </c>
      <c r="P22" s="80">
        <v>5.1592004424429162E-2</v>
      </c>
      <c r="Q22" s="80">
        <v>7.2999999999999995E-2</v>
      </c>
      <c r="R22" s="80">
        <v>7.990275526742302E-2</v>
      </c>
      <c r="S22" s="80">
        <v>8.2928802588996764E-2</v>
      </c>
      <c r="T22" s="80">
        <v>0</v>
      </c>
      <c r="U22" s="82"/>
    </row>
    <row r="23" spans="1:21" ht="12.75" customHeight="1" x14ac:dyDescent="0.2">
      <c r="A23" s="51" t="s">
        <v>256</v>
      </c>
      <c r="B23" s="96" t="s">
        <v>258</v>
      </c>
      <c r="C23" s="96"/>
      <c r="D23" s="60" t="s">
        <v>259</v>
      </c>
      <c r="E23" s="61" t="s">
        <v>260</v>
      </c>
      <c r="F23" s="56">
        <v>0.11350884764782046</v>
      </c>
      <c r="G23" s="56">
        <v>8.1919016437257783E-2</v>
      </c>
      <c r="H23" s="56">
        <v>3.6050798852929125E-2</v>
      </c>
      <c r="I23" s="56">
        <v>2.0516759010368094E-2</v>
      </c>
      <c r="J23" s="56">
        <v>1.3007901996539955E-2</v>
      </c>
      <c r="K23" s="56">
        <v>1.8312822971605136E-2</v>
      </c>
      <c r="L23" s="56">
        <v>3.15E-2</v>
      </c>
      <c r="M23" s="56">
        <v>4.9859648424279833E-2</v>
      </c>
      <c r="N23" s="56">
        <v>4.5400000000000003E-2</v>
      </c>
      <c r="O23" s="56">
        <v>4.7996439798507748E-2</v>
      </c>
      <c r="P23" s="56">
        <v>3.2569742439333159E-2</v>
      </c>
      <c r="Q23" s="56">
        <v>4.3499999999999997E-2</v>
      </c>
      <c r="R23" s="56">
        <v>4.4006997479402579E-2</v>
      </c>
      <c r="S23" s="56">
        <v>3.7800368829291352E-2</v>
      </c>
      <c r="T23" s="56">
        <v>6.1898852001241074E-2</v>
      </c>
      <c r="U23" s="65">
        <f>'Per depart'!Q30</f>
        <v>5.1342691486115352E-2</v>
      </c>
    </row>
    <row r="24" spans="1:21" ht="12.75" customHeight="1" x14ac:dyDescent="0.2">
      <c r="A24" s="43" t="s">
        <v>259</v>
      </c>
      <c r="B24" s="98" t="s">
        <v>261</v>
      </c>
      <c r="C24" s="98"/>
      <c r="D24" s="60" t="s">
        <v>262</v>
      </c>
      <c r="E24" s="61" t="s">
        <v>263</v>
      </c>
      <c r="F24" s="56">
        <v>7.6663054553688395E-2</v>
      </c>
      <c r="G24" s="56">
        <v>6.5779525177680334E-2</v>
      </c>
      <c r="H24" s="56">
        <v>5.4071493095883341E-2</v>
      </c>
      <c r="I24" s="56">
        <v>6.4177170455884086E-2</v>
      </c>
      <c r="J24" s="56">
        <v>7.441860465116279E-2</v>
      </c>
      <c r="K24" s="56">
        <v>0.12318029115341544</v>
      </c>
      <c r="L24" s="56">
        <v>6.13E-2</v>
      </c>
      <c r="M24" s="56">
        <v>0.11397675719346219</v>
      </c>
      <c r="N24" s="56">
        <v>0.1176</v>
      </c>
      <c r="O24" s="56">
        <v>8.3343684014408143E-2</v>
      </c>
      <c r="P24" s="56">
        <v>5.8259460255875056E-2</v>
      </c>
      <c r="Q24" s="56">
        <v>7.3599999999999999E-2</v>
      </c>
      <c r="R24" s="56">
        <v>5.8690206370034595E-2</v>
      </c>
      <c r="S24" s="56">
        <v>4.6507213363705391E-2</v>
      </c>
      <c r="T24" s="56">
        <v>3.5703496714749643E-2</v>
      </c>
      <c r="U24" s="65">
        <f>'Per depart'!Q31</f>
        <v>3.888691715187384E-2</v>
      </c>
    </row>
    <row r="25" spans="1:21" ht="12.75" customHeight="1" x14ac:dyDescent="0.2">
      <c r="A25" s="51" t="s">
        <v>262</v>
      </c>
      <c r="B25" s="96" t="s">
        <v>264</v>
      </c>
      <c r="C25" s="96"/>
      <c r="D25" s="60" t="s">
        <v>265</v>
      </c>
      <c r="E25" s="61" t="s">
        <v>266</v>
      </c>
      <c r="F25" s="56">
        <v>0</v>
      </c>
      <c r="G25" s="56">
        <v>0</v>
      </c>
      <c r="H25" s="56">
        <v>1.2959951209595446E-2</v>
      </c>
      <c r="I25" s="56">
        <v>1.0447980057188945E-2</v>
      </c>
      <c r="J25" s="56">
        <v>2.7014901612693144E-2</v>
      </c>
      <c r="K25" s="56">
        <v>5.9842883548983358E-2</v>
      </c>
      <c r="L25" s="56">
        <v>7.7100000000000002E-2</v>
      </c>
      <c r="M25" s="56">
        <v>6.7239556825744826E-2</v>
      </c>
      <c r="N25" s="56">
        <v>6.8199999999999997E-2</v>
      </c>
      <c r="O25" s="56">
        <v>6.7614144078975369E-2</v>
      </c>
      <c r="P25" s="56">
        <v>5.8061400193188013E-2</v>
      </c>
      <c r="Q25" s="56">
        <v>3.4200000000000001E-2</v>
      </c>
      <c r="R25" s="56">
        <v>3.9468039468039465E-2</v>
      </c>
      <c r="S25" s="56">
        <v>3.3575705731394352E-2</v>
      </c>
      <c r="T25" s="56">
        <v>4.5241710959250822E-2</v>
      </c>
      <c r="U25" s="65">
        <f>'Per depart'!Q32</f>
        <v>4.4887689169547211E-2</v>
      </c>
    </row>
    <row r="26" spans="1:21" ht="12.75" customHeight="1" x14ac:dyDescent="0.2">
      <c r="A26" s="43" t="s">
        <v>265</v>
      </c>
      <c r="B26" s="98" t="s">
        <v>267</v>
      </c>
      <c r="C26" s="98"/>
      <c r="D26" s="60" t="s">
        <v>254</v>
      </c>
      <c r="E26" s="61" t="s">
        <v>268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1.7573315424222073E-2</v>
      </c>
      <c r="U26" s="65">
        <f>'Per depart'!Q33</f>
        <v>1.5215816168098539E-2</v>
      </c>
    </row>
    <row r="27" spans="1:21" ht="12.75" customHeight="1" x14ac:dyDescent="0.2">
      <c r="A27" s="51" t="s">
        <v>269</v>
      </c>
      <c r="B27" s="96" t="s">
        <v>270</v>
      </c>
      <c r="C27" s="96"/>
      <c r="D27" s="60" t="s">
        <v>269</v>
      </c>
      <c r="E27" s="61" t="s">
        <v>271</v>
      </c>
      <c r="F27" s="56">
        <v>9.16254352208173E-2</v>
      </c>
      <c r="G27" s="56">
        <v>7.521613832853026E-2</v>
      </c>
      <c r="H27" s="56">
        <v>4.5393499865699703E-2</v>
      </c>
      <c r="I27" s="56">
        <v>2.759959486833221E-2</v>
      </c>
      <c r="J27" s="56">
        <v>4.5951336258476271E-2</v>
      </c>
      <c r="K27" s="56">
        <v>5.6417979610750693E-2</v>
      </c>
      <c r="L27" s="56">
        <v>6.5000000000000002E-2</v>
      </c>
      <c r="M27" s="56">
        <v>9.0997918348273074E-2</v>
      </c>
      <c r="N27" s="56">
        <v>8.2900000000000001E-2</v>
      </c>
      <c r="O27" s="56">
        <v>7.3118093922651936E-2</v>
      </c>
      <c r="P27" s="56">
        <v>4.9751243781094523E-2</v>
      </c>
      <c r="Q27" s="56">
        <v>3.6400000000000002E-2</v>
      </c>
      <c r="R27" s="56">
        <v>3.7273412223551829E-2</v>
      </c>
      <c r="S27" s="56">
        <v>4.1342500452324953E-2</v>
      </c>
      <c r="T27" s="56">
        <v>4.4607997127855313E-2</v>
      </c>
      <c r="U27" s="65">
        <f>'Per depart'!Q34</f>
        <v>3.8252074688796683E-2</v>
      </c>
    </row>
    <row r="28" spans="1:21" ht="12.75" customHeight="1" x14ac:dyDescent="0.2">
      <c r="A28" s="43" t="s">
        <v>272</v>
      </c>
      <c r="B28" s="98" t="s">
        <v>273</v>
      </c>
      <c r="C28" s="98"/>
      <c r="D28" s="60" t="s">
        <v>272</v>
      </c>
      <c r="E28" s="61" t="s">
        <v>274</v>
      </c>
      <c r="F28" s="56">
        <v>0</v>
      </c>
      <c r="G28" s="56">
        <v>0.23243435060326473</v>
      </c>
      <c r="H28" s="56">
        <v>5.2532970868079801E-2</v>
      </c>
      <c r="I28" s="56">
        <v>2.1403119070757554E-2</v>
      </c>
      <c r="J28" s="56">
        <v>1.6143720506664457E-2</v>
      </c>
      <c r="K28" s="56">
        <v>3.8480579684054189E-2</v>
      </c>
      <c r="L28" s="56">
        <v>2.18E-2</v>
      </c>
      <c r="M28" s="56">
        <v>9.2538476524449631E-2</v>
      </c>
      <c r="N28" s="56">
        <v>9.2100000000000001E-2</v>
      </c>
      <c r="O28" s="56">
        <v>3.9819428474085428E-2</v>
      </c>
      <c r="P28" s="56">
        <v>3.5693675593647806E-2</v>
      </c>
      <c r="Q28" s="56">
        <v>4.02E-2</v>
      </c>
      <c r="R28" s="56">
        <v>0.1049452785333362</v>
      </c>
      <c r="S28" s="56">
        <v>0.12031997901776932</v>
      </c>
      <c r="T28" s="56">
        <v>9.8338454075032333E-2</v>
      </c>
      <c r="U28" s="65">
        <f>'Per depart'!Q35</f>
        <v>5.7104671648138025E-2</v>
      </c>
    </row>
    <row r="29" spans="1:21" ht="12.75" customHeight="1" x14ac:dyDescent="0.2">
      <c r="A29" s="51" t="s">
        <v>275</v>
      </c>
      <c r="B29" s="96" t="s">
        <v>276</v>
      </c>
      <c r="C29" s="96"/>
      <c r="D29" s="60" t="s">
        <v>275</v>
      </c>
      <c r="E29" s="61" t="s">
        <v>277</v>
      </c>
      <c r="F29" s="56">
        <v>0</v>
      </c>
      <c r="G29" s="56">
        <v>0</v>
      </c>
      <c r="H29" s="56">
        <v>0</v>
      </c>
      <c r="I29" s="56">
        <v>2.5188916876574307E-3</v>
      </c>
      <c r="J29" s="56">
        <v>3.4676828374615276E-2</v>
      </c>
      <c r="K29" s="56">
        <v>5.457282649604818E-2</v>
      </c>
      <c r="L29" s="56">
        <v>3.2899999999999999E-2</v>
      </c>
      <c r="M29" s="56">
        <v>3.263308178666123E-2</v>
      </c>
      <c r="N29" s="56">
        <v>5.8000000000000003E-2</v>
      </c>
      <c r="O29" s="56">
        <v>5.6226765799256506E-2</v>
      </c>
      <c r="P29" s="56">
        <v>3.9206424185167697E-2</v>
      </c>
      <c r="Q29" s="56">
        <v>3.9E-2</v>
      </c>
      <c r="R29" s="56">
        <v>4.3844109831709478E-2</v>
      </c>
      <c r="S29" s="56">
        <v>3.2865907099035932E-2</v>
      </c>
      <c r="T29" s="56">
        <v>5.1261513816579903E-2</v>
      </c>
      <c r="U29" s="65">
        <f>'Per depart'!Q36</f>
        <v>6.9558850448471543E-2</v>
      </c>
    </row>
    <row r="30" spans="1:21" ht="12.75" customHeight="1" x14ac:dyDescent="0.2">
      <c r="A30" s="43" t="s">
        <v>278</v>
      </c>
      <c r="B30" s="98" t="s">
        <v>279</v>
      </c>
      <c r="C30" s="98"/>
      <c r="D30" s="60" t="s">
        <v>278</v>
      </c>
      <c r="E30" s="61" t="s">
        <v>280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65">
        <f>'Per depart'!Q37</f>
        <v>0</v>
      </c>
    </row>
    <row r="31" spans="1:21" ht="12.75" customHeight="1" x14ac:dyDescent="0.2">
      <c r="A31" s="62" t="s">
        <v>281</v>
      </c>
      <c r="B31" s="105" t="s">
        <v>282</v>
      </c>
      <c r="C31" s="105"/>
      <c r="D31" s="60" t="s">
        <v>281</v>
      </c>
      <c r="E31" s="61" t="s">
        <v>282</v>
      </c>
      <c r="F31" s="56">
        <v>0.10845240144603202</v>
      </c>
      <c r="G31" s="56">
        <v>0.11614255765199162</v>
      </c>
      <c r="H31" s="56">
        <v>0.1186648740281756</v>
      </c>
      <c r="I31" s="56">
        <v>0.1213052731142114</v>
      </c>
      <c r="J31" s="56">
        <v>0.14006657549092971</v>
      </c>
      <c r="K31" s="56">
        <v>0.1203126908513497</v>
      </c>
      <c r="L31" s="56">
        <v>5.8999999999999997E-2</v>
      </c>
      <c r="M31" s="56">
        <v>6.4298471919031555E-2</v>
      </c>
      <c r="N31" s="56">
        <v>5.9700000000000003E-2</v>
      </c>
      <c r="O31" s="56">
        <v>6.2624795788709386E-2</v>
      </c>
      <c r="P31" s="56">
        <v>6.226339464659511E-2</v>
      </c>
      <c r="Q31" s="56">
        <v>9.0300000000000005E-2</v>
      </c>
      <c r="R31" s="56">
        <v>6.1990067399787172E-2</v>
      </c>
      <c r="S31" s="56">
        <v>6.4057930650327249E-2</v>
      </c>
      <c r="T31" s="56">
        <v>6.5510575520862771E-2</v>
      </c>
      <c r="U31" s="65">
        <f>'Per depart'!Q38</f>
        <v>6.0752786405992985E-2</v>
      </c>
    </row>
    <row r="32" spans="1:21" ht="12.75" customHeight="1" x14ac:dyDescent="0.2">
      <c r="A32" s="43" t="s">
        <v>283</v>
      </c>
      <c r="B32" s="98" t="s">
        <v>284</v>
      </c>
      <c r="C32" s="98"/>
      <c r="D32" s="60" t="s">
        <v>283</v>
      </c>
      <c r="E32" s="61" t="s">
        <v>285</v>
      </c>
      <c r="F32" s="56">
        <v>0</v>
      </c>
      <c r="G32" s="56">
        <v>0</v>
      </c>
      <c r="H32" s="56">
        <v>1.9839395370807745E-2</v>
      </c>
      <c r="I32" s="56">
        <v>2.683080808080808E-2</v>
      </c>
      <c r="J32" s="56">
        <v>2.9328380095806041E-2</v>
      </c>
      <c r="K32" s="56">
        <v>2.698961937716263E-2</v>
      </c>
      <c r="L32" s="56">
        <v>6.1699999999999998E-2</v>
      </c>
      <c r="M32" s="56">
        <v>6.1702758825274401E-2</v>
      </c>
      <c r="N32" s="56">
        <v>6.0499999999999998E-2</v>
      </c>
      <c r="O32" s="56">
        <v>2.4172775906479097E-2</v>
      </c>
      <c r="P32" s="56">
        <v>3.8992201559688064E-2</v>
      </c>
      <c r="Q32" s="56">
        <v>1.95E-2</v>
      </c>
      <c r="R32" s="56">
        <v>2.133279154815116E-2</v>
      </c>
      <c r="S32" s="56">
        <v>2.1730132450331126E-2</v>
      </c>
      <c r="T32" s="56">
        <v>2.2896163888330993E-2</v>
      </c>
      <c r="U32" s="65">
        <f>'Per depart'!Q39</f>
        <v>2.0753038837829824E-2</v>
      </c>
    </row>
    <row r="33" spans="1:21" ht="12.75" customHeight="1" x14ac:dyDescent="0.2">
      <c r="A33" s="51" t="s">
        <v>286</v>
      </c>
      <c r="B33" s="96" t="s">
        <v>287</v>
      </c>
      <c r="C33" s="96"/>
      <c r="D33" s="60" t="s">
        <v>286</v>
      </c>
      <c r="E33" s="61" t="s">
        <v>288</v>
      </c>
      <c r="F33" s="56">
        <v>0.16330099413103366</v>
      </c>
      <c r="G33" s="56">
        <v>0.12764987462958741</v>
      </c>
      <c r="H33" s="56">
        <v>0.13396838265099312</v>
      </c>
      <c r="I33" s="56">
        <v>0.11930414959155428</v>
      </c>
      <c r="J33" s="56">
        <v>0.10044966556123884</v>
      </c>
      <c r="K33" s="56">
        <v>0.15210072245212877</v>
      </c>
      <c r="L33" s="56">
        <v>0.1148</v>
      </c>
      <c r="M33" s="56">
        <v>0.11828687967369135</v>
      </c>
      <c r="N33" s="56">
        <v>0.1172</v>
      </c>
      <c r="O33" s="56">
        <v>8.9488715909727276E-2</v>
      </c>
      <c r="P33" s="56">
        <v>0.10089414153950299</v>
      </c>
      <c r="Q33" s="56">
        <v>0.11119999999999999</v>
      </c>
      <c r="R33" s="56">
        <v>0.10552450344345743</v>
      </c>
      <c r="S33" s="56">
        <v>9.5752268981971131E-2</v>
      </c>
      <c r="T33" s="56">
        <v>9.5348357029083827E-2</v>
      </c>
      <c r="U33" s="65">
        <f>'Per depart'!Q40</f>
        <v>0.10221050043584184</v>
      </c>
    </row>
    <row r="34" spans="1:21" ht="12.75" customHeight="1" x14ac:dyDescent="0.2">
      <c r="A34" s="43" t="s">
        <v>289</v>
      </c>
      <c r="B34" s="98" t="s">
        <v>290</v>
      </c>
      <c r="C34" s="98"/>
      <c r="D34" s="60" t="s">
        <v>289</v>
      </c>
      <c r="E34" s="61" t="s">
        <v>291</v>
      </c>
      <c r="F34" s="56">
        <v>0.18528155530462959</v>
      </c>
      <c r="G34" s="56">
        <v>8.5324232081911255E-2</v>
      </c>
      <c r="H34" s="56">
        <v>5.2020615577284324E-2</v>
      </c>
      <c r="I34" s="56">
        <v>7.7007093243011068E-2</v>
      </c>
      <c r="J34" s="56">
        <v>2.3959426372857643E-2</v>
      </c>
      <c r="K34" s="56">
        <v>3.8608418313819295E-2</v>
      </c>
      <c r="L34" s="56">
        <v>5.0599999999999999E-2</v>
      </c>
      <c r="M34" s="56">
        <v>8.678265457726432E-2</v>
      </c>
      <c r="N34" s="56">
        <v>9.6000000000000002E-2</v>
      </c>
      <c r="O34" s="56">
        <v>6.2186485688993806E-2</v>
      </c>
      <c r="P34" s="56">
        <v>8.5291557876414265E-2</v>
      </c>
      <c r="Q34" s="56">
        <v>7.4800000000000005E-2</v>
      </c>
      <c r="R34" s="56">
        <v>7.6785575503225303E-2</v>
      </c>
      <c r="S34" s="56">
        <v>9.6608680914007497E-2</v>
      </c>
      <c r="T34" s="56">
        <v>9.7479470119283096E-2</v>
      </c>
      <c r="U34" s="65">
        <f>'Per depart'!Q41</f>
        <v>9.4171705513818829E-2</v>
      </c>
    </row>
    <row r="35" spans="1:21" ht="12.75" customHeight="1" x14ac:dyDescent="0.2">
      <c r="A35" s="51" t="s">
        <v>292</v>
      </c>
      <c r="B35" s="96" t="s">
        <v>293</v>
      </c>
      <c r="C35" s="96"/>
      <c r="D35" s="60" t="s">
        <v>292</v>
      </c>
      <c r="E35" s="61" t="s">
        <v>294</v>
      </c>
      <c r="F35" s="56">
        <v>6.9792671166827386E-2</v>
      </c>
      <c r="G35" s="56">
        <v>8.1780229610854321E-2</v>
      </c>
      <c r="H35" s="56">
        <v>5.6139507440833902E-2</v>
      </c>
      <c r="I35" s="56">
        <v>4.0672882790050845E-2</v>
      </c>
      <c r="J35" s="56">
        <v>5.9239227294212458E-2</v>
      </c>
      <c r="K35" s="56">
        <v>6.6207236032488306E-2</v>
      </c>
      <c r="L35" s="56">
        <v>7.7399999999999997E-2</v>
      </c>
      <c r="M35" s="56">
        <v>8.6297621553357184E-2</v>
      </c>
      <c r="N35" s="56">
        <v>9.4799999999999995E-2</v>
      </c>
      <c r="O35" s="56">
        <v>0.10670408811692438</v>
      </c>
      <c r="P35" s="56">
        <v>8.4971268490481991E-2</v>
      </c>
      <c r="Q35" s="56">
        <v>8.9300000000000004E-2</v>
      </c>
      <c r="R35" s="56">
        <v>0.10456021402168809</v>
      </c>
      <c r="S35" s="56">
        <v>0.10446798465231645</v>
      </c>
      <c r="T35" s="56">
        <v>7.7624093909933231E-2</v>
      </c>
      <c r="U35" s="65">
        <f>'Per depart'!Q42</f>
        <v>6.3325551485154549E-2</v>
      </c>
    </row>
    <row r="36" spans="1:21" ht="12.75" customHeight="1" x14ac:dyDescent="0.2">
      <c r="A36" s="43" t="s">
        <v>295</v>
      </c>
      <c r="B36" s="98" t="s">
        <v>296</v>
      </c>
      <c r="C36" s="98"/>
      <c r="D36" s="60" t="s">
        <v>295</v>
      </c>
      <c r="E36" s="61" t="s">
        <v>296</v>
      </c>
      <c r="F36" s="56">
        <v>0.21739130434782608</v>
      </c>
      <c r="G36" s="56">
        <v>0.10869565217391304</v>
      </c>
      <c r="H36" s="56">
        <v>0.19580419580419581</v>
      </c>
      <c r="I36" s="56">
        <v>0.14078014184397164</v>
      </c>
      <c r="J36" s="56">
        <v>3.5381530840901051E-2</v>
      </c>
      <c r="K36" s="56">
        <v>8.5469780072534973E-2</v>
      </c>
      <c r="L36" s="56">
        <v>9.64E-2</v>
      </c>
      <c r="M36" s="56">
        <v>8.970952886999646E-2</v>
      </c>
      <c r="N36" s="56">
        <v>8.1799999999999998E-2</v>
      </c>
      <c r="O36" s="56">
        <v>8.2606301266629961E-2</v>
      </c>
      <c r="P36" s="56">
        <v>8.2606301266629961E-2</v>
      </c>
      <c r="Q36" s="56">
        <v>7.9600000000000004E-2</v>
      </c>
      <c r="R36" s="56">
        <v>6.5355680134777938E-2</v>
      </c>
      <c r="S36" s="56">
        <v>6.5547981122181437E-2</v>
      </c>
      <c r="T36" s="56">
        <v>6.8443214450445627E-2</v>
      </c>
      <c r="U36" s="65">
        <f>'Per depart'!Q43</f>
        <v>6.6320815893415083E-2</v>
      </c>
    </row>
    <row r="37" spans="1:21" ht="12.75" customHeight="1" x14ac:dyDescent="0.2">
      <c r="A37" s="51" t="s">
        <v>297</v>
      </c>
      <c r="B37" s="96" t="s">
        <v>298</v>
      </c>
      <c r="C37" s="96"/>
      <c r="D37" s="60" t="s">
        <v>297</v>
      </c>
      <c r="E37" s="61" t="s">
        <v>299</v>
      </c>
      <c r="F37" s="56">
        <v>0.10756188538487624</v>
      </c>
      <c r="G37" s="56">
        <v>8.6529216963999567E-2</v>
      </c>
      <c r="H37" s="56">
        <v>6.6215166939867134E-2</v>
      </c>
      <c r="I37" s="56">
        <v>5.8291357370095442E-2</v>
      </c>
      <c r="J37" s="56">
        <v>4.2165071770334933E-2</v>
      </c>
      <c r="K37" s="56">
        <v>0.11473859423469775</v>
      </c>
      <c r="L37" s="56">
        <v>0.1027</v>
      </c>
      <c r="M37" s="56">
        <v>0.1144793152639087</v>
      </c>
      <c r="N37" s="56">
        <v>0.13569999999999999</v>
      </c>
      <c r="O37" s="56">
        <v>7.2064945878434636E-2</v>
      </c>
      <c r="P37" s="56">
        <v>0.11130341616186593</v>
      </c>
      <c r="Q37" s="56">
        <v>9.2600000000000002E-2</v>
      </c>
      <c r="R37" s="56">
        <v>0.11303962628865979</v>
      </c>
      <c r="S37" s="56">
        <v>9.2511539073690918E-2</v>
      </c>
      <c r="T37" s="56">
        <v>0.12426529141860379</v>
      </c>
      <c r="U37" s="65">
        <f>'Per depart'!Q44</f>
        <v>0.11580294305822138</v>
      </c>
    </row>
    <row r="38" spans="1:21" ht="12.75" customHeight="1" x14ac:dyDescent="0.2">
      <c r="A38" s="43" t="s">
        <v>300</v>
      </c>
      <c r="B38" s="98" t="s">
        <v>301</v>
      </c>
      <c r="C38" s="98"/>
      <c r="D38" s="60" t="s">
        <v>300</v>
      </c>
      <c r="E38" s="61" t="s">
        <v>302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1.2206668800084456E-2</v>
      </c>
      <c r="L38" s="56">
        <v>7.85E-2</v>
      </c>
      <c r="M38" s="56">
        <v>0.11764705882352941</v>
      </c>
      <c r="N38" s="56">
        <v>0.113</v>
      </c>
      <c r="O38" s="56">
        <v>0.1256338028169014</v>
      </c>
      <c r="P38" s="56">
        <v>0.15901530272787759</v>
      </c>
      <c r="Q38" s="56">
        <v>0.12820000000000001</v>
      </c>
      <c r="R38" s="56">
        <v>0.1548371984071211</v>
      </c>
      <c r="S38" s="56">
        <v>0.14642607304054508</v>
      </c>
      <c r="T38" s="56">
        <v>0.12985384252710985</v>
      </c>
      <c r="U38" s="65">
        <f>'Per depart'!Q45</f>
        <v>0.12520993032807329</v>
      </c>
    </row>
    <row r="39" spans="1:21" ht="12.75" customHeight="1" x14ac:dyDescent="0.2">
      <c r="A39" s="51" t="s">
        <v>303</v>
      </c>
      <c r="B39" s="96" t="s">
        <v>304</v>
      </c>
      <c r="C39" s="96"/>
      <c r="D39" s="60" t="s">
        <v>303</v>
      </c>
      <c r="E39" s="61" t="s">
        <v>305</v>
      </c>
      <c r="F39" s="56">
        <v>0</v>
      </c>
      <c r="G39" s="56">
        <v>0</v>
      </c>
      <c r="H39" s="56">
        <v>0</v>
      </c>
      <c r="I39" s="56">
        <v>7.5585789871504159E-3</v>
      </c>
      <c r="J39" s="56">
        <v>5.1434960864703692E-2</v>
      </c>
      <c r="K39" s="56">
        <v>8.0536912751677847E-2</v>
      </c>
      <c r="L39" s="56">
        <v>9.64E-2</v>
      </c>
      <c r="M39" s="56">
        <v>9.1485507246376815E-2</v>
      </c>
      <c r="N39" s="56">
        <v>0.10249999999999999</v>
      </c>
      <c r="O39" s="56">
        <v>0.10247994164843181</v>
      </c>
      <c r="P39" s="56">
        <v>8.3333333333333343E-2</v>
      </c>
      <c r="Q39" s="56">
        <v>4.48E-2</v>
      </c>
      <c r="R39" s="56">
        <v>6.8660022148394256E-2</v>
      </c>
      <c r="S39" s="56">
        <v>0.13885778275475927</v>
      </c>
      <c r="T39" s="56">
        <v>0.1251348435814455</v>
      </c>
      <c r="U39" s="65">
        <f>'Per depart'!Q46</f>
        <v>7.7884958913897823E-2</v>
      </c>
    </row>
    <row r="40" spans="1:21" ht="12.75" customHeight="1" x14ac:dyDescent="0.2">
      <c r="A40" s="43" t="s">
        <v>306</v>
      </c>
      <c r="B40" s="98" t="s">
        <v>307</v>
      </c>
      <c r="C40" s="98"/>
      <c r="D40" s="60" t="s">
        <v>306</v>
      </c>
      <c r="E40" s="61" t="s">
        <v>307</v>
      </c>
      <c r="F40" s="56">
        <v>6.3956639566395662E-2</v>
      </c>
      <c r="G40" s="56">
        <v>6.2461810034625573E-2</v>
      </c>
      <c r="H40" s="56">
        <v>5.4341919356591675E-2</v>
      </c>
      <c r="I40" s="56">
        <v>7.8423236514522821E-2</v>
      </c>
      <c r="J40" s="56">
        <v>8.1756742877097832E-2</v>
      </c>
      <c r="K40" s="56">
        <v>0.1344998365889836</v>
      </c>
      <c r="L40" s="56">
        <v>9.8900000000000002E-2</v>
      </c>
      <c r="M40" s="56">
        <v>0.13001093294460642</v>
      </c>
      <c r="N40" s="56">
        <v>0.13009999999999999</v>
      </c>
      <c r="O40" s="56">
        <v>0.13412283757111343</v>
      </c>
      <c r="P40" s="56">
        <v>0.15744758598638833</v>
      </c>
      <c r="Q40" s="56">
        <v>0.14680000000000001</v>
      </c>
      <c r="R40" s="56">
        <v>0.15537655706677228</v>
      </c>
      <c r="S40" s="56">
        <v>0.10293132871060419</v>
      </c>
      <c r="T40" s="56">
        <v>7.9312212836821092E-2</v>
      </c>
      <c r="U40" s="65">
        <f>'Per depart'!Q47</f>
        <v>7.847376306157669E-2</v>
      </c>
    </row>
    <row r="41" spans="1:21" ht="12.75" customHeight="1" x14ac:dyDescent="0.2">
      <c r="A41" s="51" t="s">
        <v>308</v>
      </c>
      <c r="B41" s="96" t="s">
        <v>309</v>
      </c>
      <c r="C41" s="96"/>
      <c r="D41" s="60" t="s">
        <v>308</v>
      </c>
      <c r="E41" s="61" t="s">
        <v>310</v>
      </c>
      <c r="F41" s="56">
        <v>0.11839049510282386</v>
      </c>
      <c r="G41" s="56">
        <v>0.15501913121764574</v>
      </c>
      <c r="H41" s="56">
        <v>0.1544480467004497</v>
      </c>
      <c r="I41" s="56">
        <v>0.12293225048087199</v>
      </c>
      <c r="J41" s="56">
        <v>0.1356057943852251</v>
      </c>
      <c r="K41" s="56">
        <v>0.11891568666533786</v>
      </c>
      <c r="L41" s="56">
        <v>0.1202</v>
      </c>
      <c r="M41" s="56">
        <v>0.12975923852183649</v>
      </c>
      <c r="N41" s="56">
        <v>0.1164</v>
      </c>
      <c r="O41" s="56">
        <v>0.11197274568510038</v>
      </c>
      <c r="P41" s="56">
        <v>0.10402605247262128</v>
      </c>
      <c r="Q41" s="56">
        <v>9.9500000000000005E-2</v>
      </c>
      <c r="R41" s="56">
        <v>0.10172536472868023</v>
      </c>
      <c r="S41" s="56">
        <v>9.1310484954161594E-2</v>
      </c>
      <c r="T41" s="56">
        <v>8.7563023542022306E-2</v>
      </c>
      <c r="U41" s="65">
        <f>'Per depart'!Q48</f>
        <v>8.1294513342675415E-2</v>
      </c>
    </row>
    <row r="42" spans="1:21" ht="12.75" customHeight="1" x14ac:dyDescent="0.2">
      <c r="A42" s="43" t="s">
        <v>311</v>
      </c>
      <c r="B42" s="98" t="s">
        <v>312</v>
      </c>
      <c r="C42" s="98"/>
      <c r="D42" s="60" t="s">
        <v>311</v>
      </c>
      <c r="E42" s="61" t="s">
        <v>313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3.22265625E-2</v>
      </c>
      <c r="L42" s="56">
        <v>2.3E-2</v>
      </c>
      <c r="M42" s="56">
        <v>4.5783132530120486E-2</v>
      </c>
      <c r="N42" s="56">
        <v>4.1500000000000002E-2</v>
      </c>
      <c r="O42" s="56">
        <v>5.5891635981062601E-2</v>
      </c>
      <c r="P42" s="56">
        <v>4.8114087698254038E-2</v>
      </c>
      <c r="Q42" s="56">
        <v>4.1099999999999998E-2</v>
      </c>
      <c r="R42" s="56">
        <v>5.019774870702768E-2</v>
      </c>
      <c r="S42" s="56">
        <v>5.9689229356467942E-2</v>
      </c>
      <c r="T42" s="56">
        <v>4.0410178503608056E-2</v>
      </c>
      <c r="U42" s="65">
        <f>'Per depart'!Q49</f>
        <v>3.7514328389315364E-2</v>
      </c>
    </row>
    <row r="43" spans="1:21" ht="12.75" customHeight="1" x14ac:dyDescent="0.2">
      <c r="A43" s="51" t="s">
        <v>314</v>
      </c>
      <c r="B43" s="96" t="s">
        <v>315</v>
      </c>
      <c r="C43" s="96"/>
      <c r="D43" s="60" t="s">
        <v>314</v>
      </c>
      <c r="E43" s="61" t="s">
        <v>316</v>
      </c>
      <c r="F43" s="56">
        <v>0.14187446259673259</v>
      </c>
      <c r="G43" s="56">
        <v>6.3258785942492013E-2</v>
      </c>
      <c r="H43" s="56">
        <v>0.10277629471436199</v>
      </c>
      <c r="I43" s="56">
        <v>9.4684385382059796E-2</v>
      </c>
      <c r="J43" s="56">
        <v>0.16717095310136157</v>
      </c>
      <c r="K43" s="56">
        <v>0</v>
      </c>
      <c r="L43" s="56">
        <v>0.12379999999999999</v>
      </c>
      <c r="M43" s="56">
        <v>0.10329171396140749</v>
      </c>
      <c r="N43" s="56">
        <v>0.1391</v>
      </c>
      <c r="O43" s="56">
        <v>0.13439849624060152</v>
      </c>
      <c r="P43" s="56">
        <v>0.14019995349918621</v>
      </c>
      <c r="Q43" s="56">
        <v>8.3400000000000002E-2</v>
      </c>
      <c r="R43" s="56">
        <v>0.14657568865301998</v>
      </c>
      <c r="S43" s="56">
        <v>0.16364591541896506</v>
      </c>
      <c r="T43" s="56">
        <v>9.585829643136233E-2</v>
      </c>
      <c r="U43" s="65">
        <f>'Per depart'!Q50</f>
        <v>6.4858199753390883E-2</v>
      </c>
    </row>
    <row r="44" spans="1:21" ht="12.75" customHeight="1" x14ac:dyDescent="0.2">
      <c r="A44" s="43" t="s">
        <v>317</v>
      </c>
      <c r="B44" s="98" t="s">
        <v>318</v>
      </c>
      <c r="C44" s="98"/>
      <c r="D44" s="60" t="s">
        <v>317</v>
      </c>
      <c r="E44" s="61" t="s">
        <v>319</v>
      </c>
      <c r="F44" s="56">
        <v>3.1444336738498301E-2</v>
      </c>
      <c r="G44" s="56">
        <v>2.1648309912647174E-2</v>
      </c>
      <c r="H44" s="56">
        <v>1.3478434504792332E-2</v>
      </c>
      <c r="I44" s="56">
        <v>6.0792968903953026E-2</v>
      </c>
      <c r="J44" s="56">
        <v>0</v>
      </c>
      <c r="K44" s="56">
        <v>0</v>
      </c>
      <c r="L44" s="56">
        <v>6.1100000000000002E-2</v>
      </c>
      <c r="M44" s="56">
        <v>5.7217847769028878E-2</v>
      </c>
      <c r="N44" s="56">
        <v>8.7599999999999997E-2</v>
      </c>
      <c r="O44" s="56">
        <v>6.718666903031377E-2</v>
      </c>
      <c r="P44" s="56">
        <v>7.6735000940379897E-2</v>
      </c>
      <c r="Q44" s="56">
        <v>8.2100000000000006E-2</v>
      </c>
      <c r="R44" s="56">
        <v>0.1056325355407594</v>
      </c>
      <c r="S44" s="56">
        <v>9.9467999355150744E-2</v>
      </c>
      <c r="T44" s="56">
        <v>9.7717806179819774E-2</v>
      </c>
      <c r="U44" s="65">
        <f>'Per depart'!Q51</f>
        <v>0.12095400340715502</v>
      </c>
    </row>
    <row r="45" spans="1:21" ht="12.75" customHeight="1" x14ac:dyDescent="0.2">
      <c r="E45" s="66" t="s">
        <v>192</v>
      </c>
      <c r="F45" s="56">
        <v>9.7418347002117156E-2</v>
      </c>
      <c r="G45" s="56">
        <v>9.752079926471463E-2</v>
      </c>
      <c r="H45" s="56">
        <v>7.0994225350091145E-2</v>
      </c>
      <c r="I45" s="56">
        <v>5.8992898391747373E-2</v>
      </c>
      <c r="J45" s="56">
        <v>6.7464985123023277E-2</v>
      </c>
      <c r="K45" s="56">
        <v>7.361527421217412E-2</v>
      </c>
      <c r="L45" s="56">
        <v>7.4080112116921948E-2</v>
      </c>
      <c r="M45" s="56">
        <v>8.6120058779770095E-2</v>
      </c>
      <c r="N45" s="56">
        <v>8.7740903171126899E-2</v>
      </c>
      <c r="O45" s="56">
        <v>7.8643784130313352E-2</v>
      </c>
      <c r="P45" s="56">
        <v>7.5391136885239962E-2</v>
      </c>
      <c r="Q45" s="56">
        <v>7.3117822812359803E-2</v>
      </c>
      <c r="R45" s="56">
        <v>7.9449573480554328E-2</v>
      </c>
      <c r="S45" s="56">
        <v>7.5213425616262639E-2</v>
      </c>
      <c r="T45" s="56">
        <v>7.1538322632552692E-2</v>
      </c>
      <c r="U45" s="54">
        <v>6.9529831975547435E-2</v>
      </c>
    </row>
    <row r="46" spans="1:21" ht="12.75" customHeight="1" x14ac:dyDescent="0.2">
      <c r="E46" s="67" t="s">
        <v>327</v>
      </c>
      <c r="F46" s="56">
        <v>9.9077821554713452E-2</v>
      </c>
      <c r="G46" s="56">
        <v>9.5125668315594838E-2</v>
      </c>
      <c r="H46" s="56">
        <v>6.8920928752303906E-2</v>
      </c>
      <c r="I46" s="56">
        <v>5.523402777659573E-2</v>
      </c>
      <c r="J46" s="56">
        <v>6.5454864769933285E-2</v>
      </c>
      <c r="K46" s="56">
        <v>7.4482749245048038E-2</v>
      </c>
      <c r="L46" s="56">
        <v>7.4861356022694392E-2</v>
      </c>
      <c r="M46" s="56">
        <v>8.7191271151108321E-2</v>
      </c>
      <c r="N46" s="56">
        <v>8.8928492547657709E-2</v>
      </c>
      <c r="O46" s="56">
        <v>7.9303787883037241E-2</v>
      </c>
      <c r="P46" s="56">
        <v>7.5947241618069622E-2</v>
      </c>
      <c r="Q46" s="56">
        <v>7.2497820628930454E-2</v>
      </c>
      <c r="R46" s="56">
        <v>8.0148565682903627E-2</v>
      </c>
      <c r="S46" s="56">
        <v>7.562794169797811E-2</v>
      </c>
      <c r="T46" s="56">
        <v>7.1915508908840839E-2</v>
      </c>
      <c r="U46" s="54">
        <v>6.9895344487847386E-2</v>
      </c>
    </row>
    <row r="47" spans="1:21" ht="12.75" customHeight="1" x14ac:dyDescent="0.2"/>
    <row r="48" spans="1:21" ht="12.75" customHeight="1" x14ac:dyDescent="0.2"/>
    <row r="49" spans="6:13" ht="15" x14ac:dyDescent="0.25">
      <c r="F49" s="104" t="s">
        <v>320</v>
      </c>
      <c r="G49" s="104"/>
      <c r="H49" s="104"/>
      <c r="I49" s="104"/>
      <c r="J49" s="104"/>
      <c r="K49" s="104"/>
      <c r="L49" s="104"/>
      <c r="M49" s="104"/>
    </row>
    <row r="50" spans="6:13" ht="15" x14ac:dyDescent="0.25">
      <c r="F50" s="52"/>
      <c r="G50" s="52" t="s">
        <v>321</v>
      </c>
      <c r="H50" s="52" t="s">
        <v>322</v>
      </c>
      <c r="I50" s="52" t="s">
        <v>323</v>
      </c>
      <c r="J50" s="52" t="s">
        <v>324</v>
      </c>
      <c r="K50" s="52" t="s">
        <v>325</v>
      </c>
      <c r="L50" s="52" t="s">
        <v>326</v>
      </c>
      <c r="M50" s="52" t="s">
        <v>6</v>
      </c>
    </row>
    <row r="51" spans="6:13" x14ac:dyDescent="0.2">
      <c r="F51" s="53">
        <v>2010</v>
      </c>
      <c r="G51" s="53">
        <v>914.73500000000001</v>
      </c>
      <c r="H51" s="53">
        <v>197.27500000000001</v>
      </c>
      <c r="I51" s="53">
        <f t="shared" ref="I51:I54" si="0">M51-H51-G51</f>
        <v>9020.5399999999972</v>
      </c>
      <c r="J51" s="56">
        <v>9.0276879956180847E-2</v>
      </c>
      <c r="K51" s="56">
        <v>1.946943266995969E-2</v>
      </c>
      <c r="L51" s="63">
        <f t="shared" ref="L51:L54" si="1">I51/M51</f>
        <v>0.89025368737385946</v>
      </c>
      <c r="M51" s="53">
        <v>10132.549999999997</v>
      </c>
    </row>
    <row r="52" spans="6:13" x14ac:dyDescent="0.2">
      <c r="F52" s="53">
        <v>2011</v>
      </c>
      <c r="G52" s="53">
        <v>1250.79</v>
      </c>
      <c r="H52" s="53">
        <v>499.69300000000004</v>
      </c>
      <c r="I52" s="53">
        <f t="shared" si="0"/>
        <v>13886.817000000003</v>
      </c>
      <c r="J52" s="56">
        <v>7.9987593766187248E-2</v>
      </c>
      <c r="K52" s="56">
        <v>3.1955196869024705E-2</v>
      </c>
      <c r="L52" s="63">
        <f t="shared" si="1"/>
        <v>0.88805720936478816</v>
      </c>
      <c r="M52" s="53">
        <v>15637.300000000001</v>
      </c>
    </row>
    <row r="53" spans="6:13" x14ac:dyDescent="0.2">
      <c r="F53" s="53">
        <v>2012</v>
      </c>
      <c r="G53" s="53">
        <v>1417.2149999999999</v>
      </c>
      <c r="H53" s="53">
        <v>792.99</v>
      </c>
      <c r="I53" s="53">
        <f t="shared" si="0"/>
        <v>19264.214999999993</v>
      </c>
      <c r="J53" s="56">
        <v>6.5995496036679938E-2</v>
      </c>
      <c r="K53" s="56">
        <v>3.6927190583028562E-2</v>
      </c>
      <c r="L53" s="63">
        <f t="shared" si="1"/>
        <v>0.8970773133802914</v>
      </c>
      <c r="M53" s="53">
        <v>21474.419999999995</v>
      </c>
    </row>
    <row r="54" spans="6:13" x14ac:dyDescent="0.2">
      <c r="F54" s="53">
        <v>2013</v>
      </c>
      <c r="G54" s="53">
        <v>1398.6350000000002</v>
      </c>
      <c r="H54" s="53">
        <v>968.58</v>
      </c>
      <c r="I54" s="53">
        <f t="shared" si="0"/>
        <v>23870.254999999997</v>
      </c>
      <c r="J54" s="56">
        <v>5.3306778435573257E-2</v>
      </c>
      <c r="K54" s="56">
        <v>3.6915906907182751E-2</v>
      </c>
      <c r="L54" s="63">
        <f t="shared" si="1"/>
        <v>0.90977731465724399</v>
      </c>
      <c r="M54" s="53">
        <v>26237.469999999998</v>
      </c>
    </row>
    <row r="55" spans="6:13" x14ac:dyDescent="0.2">
      <c r="F55" s="53">
        <v>2014</v>
      </c>
      <c r="G55" s="53">
        <v>1438.2500000000002</v>
      </c>
      <c r="H55" s="53">
        <v>1252.0700000000002</v>
      </c>
      <c r="I55" s="53">
        <f>M55-H55-G55</f>
        <v>26717.556999999997</v>
      </c>
      <c r="J55" s="56">
        <v>4.8906964620397467E-2</v>
      </c>
      <c r="K55" s="56">
        <v>4.2576007781860631E-2</v>
      </c>
      <c r="L55" s="63">
        <f>I55/M55</f>
        <v>0.90851702759774189</v>
      </c>
      <c r="M55" s="53">
        <v>29407.876999999997</v>
      </c>
    </row>
    <row r="56" spans="6:13" x14ac:dyDescent="0.2">
      <c r="F56" s="53">
        <v>2015</v>
      </c>
      <c r="G56" s="53">
        <v>1788.8600000000004</v>
      </c>
      <c r="H56" s="53">
        <v>1506.7</v>
      </c>
      <c r="I56" s="53">
        <f>19704.46-167</f>
        <v>19537.46</v>
      </c>
      <c r="J56" s="56">
        <v>7.8345391029718631E-2</v>
      </c>
      <c r="K56" s="56">
        <v>6.5987836199857472E-2</v>
      </c>
      <c r="L56" s="63">
        <f>I56/M56</f>
        <v>0.85566782388084373</v>
      </c>
      <c r="M56" s="53">
        <v>22832.995999999988</v>
      </c>
    </row>
    <row r="57" spans="6:13" x14ac:dyDescent="0.2">
      <c r="F57" s="53">
        <v>2016</v>
      </c>
      <c r="G57" s="53">
        <v>2035.33</v>
      </c>
      <c r="H57" s="53">
        <v>1706.7999999999997</v>
      </c>
      <c r="I57" s="53">
        <v>22911.07</v>
      </c>
      <c r="J57" s="56">
        <v>7.6349688648810865E-2</v>
      </c>
      <c r="K57" s="56">
        <v>6.4025808387726008E-2</v>
      </c>
      <c r="L57" s="63">
        <v>0.85944444444444446</v>
      </c>
      <c r="M57" s="53">
        <v>26658</v>
      </c>
    </row>
    <row r="58" spans="6:13" x14ac:dyDescent="0.2">
      <c r="F58" s="53">
        <v>2017</v>
      </c>
      <c r="G58" s="53">
        <v>2259.37</v>
      </c>
      <c r="H58" s="53">
        <v>1855.5500000000011</v>
      </c>
      <c r="I58" s="53">
        <v>21991.49</v>
      </c>
      <c r="J58" s="56">
        <v>8.652065107711869E-2</v>
      </c>
      <c r="K58" s="56">
        <v>7.1056707890317955E-2</v>
      </c>
      <c r="L58" s="63">
        <v>0.84214539139492206</v>
      </c>
      <c r="M58" s="53">
        <v>26113.649999999994</v>
      </c>
    </row>
    <row r="59" spans="6:13" x14ac:dyDescent="0.2">
      <c r="F59" s="53">
        <v>2018</v>
      </c>
      <c r="G59" s="53">
        <v>2335.2800000000002</v>
      </c>
      <c r="H59" s="53">
        <v>1892.7500000000002</v>
      </c>
      <c r="I59" s="53">
        <v>22012.069999999992</v>
      </c>
      <c r="J59" s="56">
        <v>8.8928492547657709E-2</v>
      </c>
      <c r="K59" s="56">
        <v>7.2076754937129214E-2</v>
      </c>
      <c r="L59" s="63">
        <v>0.83822933564862412</v>
      </c>
      <c r="M59" s="53">
        <v>26260.199999999993</v>
      </c>
    </row>
    <row r="60" spans="6:13" x14ac:dyDescent="0.2">
      <c r="F60" s="53">
        <v>2019</v>
      </c>
      <c r="G60" s="53">
        <v>2120.73</v>
      </c>
      <c r="H60" s="53">
        <v>1988.0499999999997</v>
      </c>
      <c r="I60" s="53">
        <v>22594.089999999997</v>
      </c>
      <c r="J60" s="56">
        <v>7.9303787883037241E-2</v>
      </c>
      <c r="K60" s="56">
        <v>7.4342276244911978E-2</v>
      </c>
      <c r="L60" s="63">
        <v>0.84489629550685508</v>
      </c>
      <c r="M60" s="53">
        <v>26741.850000000006</v>
      </c>
    </row>
    <row r="61" spans="6:13" x14ac:dyDescent="0.2">
      <c r="F61" s="53">
        <v>2020</v>
      </c>
      <c r="G61" s="53">
        <v>2012.75</v>
      </c>
      <c r="H61" s="53">
        <v>1861.65</v>
      </c>
      <c r="I61" s="53">
        <v>22617.73</v>
      </c>
      <c r="J61" s="56">
        <v>7.5947241618069622E-2</v>
      </c>
      <c r="K61" s="56">
        <v>7.0245774367546546E-2</v>
      </c>
      <c r="L61" s="63">
        <v>0.85343644524270867</v>
      </c>
      <c r="M61" s="53">
        <v>26501.949999999997</v>
      </c>
    </row>
    <row r="62" spans="6:13" x14ac:dyDescent="0.2">
      <c r="F62" s="53">
        <v>2021</v>
      </c>
      <c r="G62" s="53">
        <v>2052.48</v>
      </c>
      <c r="H62" s="53">
        <v>2316.67</v>
      </c>
      <c r="I62" s="53">
        <v>23940.340000000011</v>
      </c>
      <c r="J62" s="56">
        <v>7.2497820628930482E-2</v>
      </c>
      <c r="K62" s="56">
        <v>8.182955552133242E-2</v>
      </c>
      <c r="L62" s="63">
        <v>0.84562211330469006</v>
      </c>
      <c r="M62" s="53">
        <v>28310.919999999995</v>
      </c>
    </row>
    <row r="63" spans="6:13" x14ac:dyDescent="0.2">
      <c r="F63" s="53">
        <v>2022</v>
      </c>
      <c r="G63" s="53">
        <v>2257.4099999999994</v>
      </c>
      <c r="H63" s="53">
        <v>1913.29</v>
      </c>
      <c r="I63" s="53">
        <v>23964.42</v>
      </c>
      <c r="J63" s="56">
        <v>8.0148565682903641E-2</v>
      </c>
      <c r="K63" s="56">
        <v>6.7930703432448142E-2</v>
      </c>
      <c r="L63" s="63">
        <v>0.85084849027101417</v>
      </c>
      <c r="M63" s="53">
        <v>28165.319999999996</v>
      </c>
    </row>
    <row r="64" spans="6:13" x14ac:dyDescent="0.2">
      <c r="F64" s="53">
        <v>2023</v>
      </c>
      <c r="G64" s="53">
        <v>2192.33</v>
      </c>
      <c r="H64" s="53">
        <v>1652.2400000000002</v>
      </c>
      <c r="I64" s="53">
        <v>25133.989999999994</v>
      </c>
      <c r="J64" s="56">
        <f>G64/$M$64</f>
        <v>7.5627941697978082E-2</v>
      </c>
      <c r="K64" s="56">
        <f t="shared" ref="K64:L64" si="2">H64/$M$64</f>
        <v>5.6996670387700447E-2</v>
      </c>
      <c r="L64" s="56">
        <f t="shared" si="2"/>
        <v>0.86703732118684862</v>
      </c>
      <c r="M64" s="53">
        <v>28988.36</v>
      </c>
    </row>
    <row r="65" spans="6:13" x14ac:dyDescent="0.2">
      <c r="F65" s="58">
        <v>2024</v>
      </c>
      <c r="G65" s="64">
        <v>2068.15</v>
      </c>
      <c r="H65" s="64">
        <v>1668.6499999999999</v>
      </c>
      <c r="I65" s="64">
        <v>25304.1</v>
      </c>
      <c r="J65" s="56">
        <v>7.1215079422469685E-2</v>
      </c>
      <c r="K65" s="56">
        <v>5.7458618706720511E-2</v>
      </c>
      <c r="L65" s="56">
        <v>0.87132630187080973</v>
      </c>
      <c r="M65" s="68">
        <v>29040.9</v>
      </c>
    </row>
    <row r="66" spans="6:13" x14ac:dyDescent="0.2">
      <c r="F66">
        <v>2025</v>
      </c>
      <c r="G66" s="69">
        <f>'Per depart'!J52</f>
        <v>2129.491</v>
      </c>
      <c r="H66" s="69">
        <f>'Per depart'!H52</f>
        <v>1723.0100000000002</v>
      </c>
      <c r="I66" s="69">
        <f>'Per depart'!F52</f>
        <v>26885.246000000003</v>
      </c>
      <c r="J66" s="56">
        <f>G66/$M$66</f>
        <v>6.9279338923636247E-2</v>
      </c>
      <c r="K66" s="56">
        <f>H66/$M$66</f>
        <v>5.605517645240788E-2</v>
      </c>
      <c r="L66" s="56">
        <f>I66/$M$66</f>
        <v>0.87466538702409913</v>
      </c>
      <c r="M66" s="69">
        <v>30737.75</v>
      </c>
    </row>
    <row r="67" spans="6:13" x14ac:dyDescent="0.2">
      <c r="F67"/>
      <c r="G67"/>
      <c r="H67"/>
      <c r="I67"/>
      <c r="J67" s="65"/>
      <c r="K67" s="65"/>
      <c r="L67" s="65"/>
      <c r="M67"/>
    </row>
  </sheetData>
  <mergeCells count="45">
    <mergeCell ref="B12:C12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3:C43"/>
    <mergeCell ref="B44:C44"/>
    <mergeCell ref="F49:M49"/>
    <mergeCell ref="B37:C37"/>
    <mergeCell ref="B38:C38"/>
    <mergeCell ref="B39:C39"/>
    <mergeCell ref="B40:C40"/>
    <mergeCell ref="B41:C41"/>
    <mergeCell ref="B42:C42"/>
  </mergeCells>
  <conditionalFormatting sqref="A2:T12 V2:XFD21 D13:T21 A13:B39 D22:XFD22 D23:T39 V23:XFD44 A40:T44">
    <cfRule type="cellIs" dxfId="0" priority="1" operator="equal">
      <formula>$I$2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Oferta total</vt:lpstr>
      <vt:lpstr>Per centre </vt:lpstr>
      <vt:lpstr>Per graus</vt:lpstr>
      <vt:lpstr>Històric centres</vt:lpstr>
      <vt:lpstr>Per depart</vt:lpstr>
      <vt:lpstr>Històric (Depart)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Victoria Mascarell Vaya</cp:lastModifiedBy>
  <dcterms:modified xsi:type="dcterms:W3CDTF">2025-11-20T12:38:06Z</dcterms:modified>
</cp:coreProperties>
</file>