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drawings/drawing6.xml" ContentType="application/vnd.openxmlformats-officedocument.drawingml.chartshapes+xml"/>
  <Override PartName="/xl/charts/chart20.xml" ContentType="application/vnd.openxmlformats-officedocument.drawingml.chart+xml"/>
  <Override PartName="/xl/drawings/drawing7.xml" ContentType="application/vnd.openxmlformats-officedocument.drawingml.chartshapes+xml"/>
  <Override PartName="/xl/charts/chart21.xml" ContentType="application/vnd.openxmlformats-officedocument.drawingml.chart+xml"/>
  <Override PartName="/xl/drawings/drawing8.xml" ContentType="application/vnd.openxmlformats-officedocument.drawingml.chartshapes+xml"/>
  <Override PartName="/xl/charts/chart22.xml" ContentType="application/vnd.openxmlformats-officedocument.drawingml.chart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LATLAT\Downloads\"/>
    </mc:Choice>
  </mc:AlternateContent>
  <xr:revisionPtr revIDLastSave="0" documentId="8_{B8F8E7FA-FE6F-47A1-9CF2-FE626C45AE69}" xr6:coauthVersionLast="36" xr6:coauthVersionMax="36" xr10:uidLastSave="{00000000-0000-0000-0000-000000000000}"/>
  <bookViews>
    <workbookView xWindow="0" yWindow="0" windowWidth="19200" windowHeight="11385" tabRatio="437" activeTab="4" xr2:uid="{00000000-000D-0000-FFFF-FFFF00000000}"/>
  </bookViews>
  <sheets>
    <sheet name="2001" sheetId="2" r:id="rId1"/>
    <sheet name="2011" sheetId="1" r:id="rId2"/>
    <sheet name="2012" sheetId="3" r:id="rId3"/>
    <sheet name="2013" sheetId="4" r:id="rId4"/>
    <sheet name="2014" sheetId="6" r:id="rId5"/>
    <sheet name="2015" sheetId="7" r:id="rId6"/>
    <sheet name="evolució" sheetId="5" r:id="rId7"/>
  </sheets>
  <calcPr calcId="191029"/>
</workbook>
</file>

<file path=xl/calcChain.xml><?xml version="1.0" encoding="utf-8"?>
<calcChain xmlns="http://schemas.openxmlformats.org/spreadsheetml/2006/main">
  <c r="R43" i="6" l="1"/>
  <c r="R44" i="6"/>
  <c r="R45" i="6"/>
  <c r="R46" i="6"/>
  <c r="Q43" i="6"/>
  <c r="Q44" i="6"/>
  <c r="Q45" i="6"/>
  <c r="Q46" i="6"/>
  <c r="P46" i="6"/>
  <c r="S46" i="6" s="1"/>
  <c r="P43" i="6"/>
  <c r="S43" i="6" s="1"/>
  <c r="P44" i="6"/>
  <c r="S44" i="6" s="1"/>
  <c r="P45" i="6"/>
  <c r="S45" i="6" s="1"/>
  <c r="O43" i="6"/>
  <c r="O44" i="6"/>
  <c r="O45" i="6"/>
  <c r="O46" i="6"/>
  <c r="N43" i="6"/>
  <c r="N44" i="6"/>
  <c r="N45" i="6"/>
  <c r="N46" i="6"/>
  <c r="M43" i="6"/>
  <c r="M44" i="6"/>
  <c r="M45" i="6"/>
  <c r="M46" i="6"/>
  <c r="L43" i="6"/>
  <c r="L44" i="6"/>
  <c r="L45" i="6"/>
  <c r="L46" i="6"/>
  <c r="K43" i="6"/>
  <c r="K44" i="6"/>
  <c r="K45" i="6"/>
  <c r="K46" i="6"/>
  <c r="J43" i="6"/>
  <c r="J44" i="6"/>
  <c r="J45" i="6"/>
  <c r="J46" i="6"/>
  <c r="I46" i="6"/>
  <c r="I43" i="6"/>
  <c r="I44" i="6"/>
  <c r="I45" i="6"/>
  <c r="H43" i="6"/>
  <c r="H44" i="6"/>
  <c r="H45" i="6"/>
  <c r="H46" i="6"/>
  <c r="G43" i="6"/>
  <c r="G44" i="6"/>
  <c r="G45" i="6"/>
  <c r="G46" i="6"/>
  <c r="F43" i="6"/>
  <c r="F44" i="6"/>
  <c r="F45" i="6"/>
  <c r="F46" i="6"/>
  <c r="E43" i="6"/>
  <c r="E44" i="6"/>
  <c r="E45" i="6"/>
  <c r="E46" i="6"/>
  <c r="D43" i="6"/>
  <c r="D44" i="6"/>
  <c r="D45" i="6"/>
  <c r="D46" i="6"/>
  <c r="C46" i="6"/>
  <c r="C45" i="6"/>
  <c r="C43" i="6"/>
  <c r="C44" i="6"/>
  <c r="C42" i="6"/>
  <c r="C50" i="6" s="1"/>
  <c r="D26" i="6"/>
  <c r="C26" i="6"/>
  <c r="H32" i="5" l="1"/>
  <c r="B31" i="5"/>
  <c r="D31" i="5"/>
  <c r="C31" i="5"/>
  <c r="R15" i="5"/>
  <c r="E32" i="5" s="1"/>
  <c r="O25" i="7"/>
  <c r="F47" i="7"/>
  <c r="D49" i="7"/>
  <c r="C43" i="7"/>
  <c r="C46" i="7" s="1"/>
  <c r="C42" i="7"/>
  <c r="C41" i="7"/>
  <c r="C40" i="7"/>
  <c r="C26" i="7"/>
  <c r="C25" i="7"/>
  <c r="L40" i="7"/>
  <c r="M40" i="7"/>
  <c r="N40" i="7"/>
  <c r="O40" i="7"/>
  <c r="P40" i="7"/>
  <c r="S40" i="7" s="1"/>
  <c r="Q40" i="7"/>
  <c r="R40" i="7"/>
  <c r="K40" i="7"/>
  <c r="J40" i="7"/>
  <c r="I40" i="7"/>
  <c r="H40" i="7"/>
  <c r="G40" i="7"/>
  <c r="F40" i="7"/>
  <c r="E40" i="7"/>
  <c r="D40" i="7"/>
  <c r="C39" i="7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21" i="7"/>
  <c r="S18" i="7"/>
  <c r="S19" i="7"/>
  <c r="S20" i="7"/>
  <c r="S2" i="7"/>
  <c r="R42" i="7"/>
  <c r="Q42" i="7"/>
  <c r="P42" i="7"/>
  <c r="S42" i="7" s="1"/>
  <c r="O42" i="7"/>
  <c r="N42" i="7"/>
  <c r="M42" i="7"/>
  <c r="L42" i="7"/>
  <c r="K42" i="7"/>
  <c r="J42" i="7"/>
  <c r="I42" i="7"/>
  <c r="H42" i="7"/>
  <c r="G42" i="7"/>
  <c r="F42" i="7"/>
  <c r="E42" i="7"/>
  <c r="D42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R43" i="7"/>
  <c r="F49" i="7" s="1"/>
  <c r="Q43" i="7"/>
  <c r="F48" i="7" s="1"/>
  <c r="P43" i="7"/>
  <c r="O43" i="7"/>
  <c r="F46" i="7" s="1"/>
  <c r="N43" i="7"/>
  <c r="E49" i="7" s="1"/>
  <c r="M43" i="7"/>
  <c r="E48" i="7" s="1"/>
  <c r="L43" i="7"/>
  <c r="E47" i="7" s="1"/>
  <c r="K43" i="7"/>
  <c r="E46" i="7" s="1"/>
  <c r="J43" i="7"/>
  <c r="I43" i="7"/>
  <c r="D48" i="7" s="1"/>
  <c r="H43" i="7"/>
  <c r="D47" i="7" s="1"/>
  <c r="G43" i="7"/>
  <c r="D46" i="7" s="1"/>
  <c r="F43" i="7"/>
  <c r="C49" i="7" s="1"/>
  <c r="E43" i="7"/>
  <c r="C48" i="7" s="1"/>
  <c r="D43" i="7"/>
  <c r="C47" i="7" s="1"/>
  <c r="R39" i="7"/>
  <c r="Q39" i="7"/>
  <c r="P39" i="7"/>
  <c r="S39" i="7" s="1"/>
  <c r="O39" i="7"/>
  <c r="N39" i="7"/>
  <c r="M39" i="7"/>
  <c r="L39" i="7"/>
  <c r="K39" i="7"/>
  <c r="J39" i="7"/>
  <c r="I39" i="7"/>
  <c r="H39" i="7"/>
  <c r="G39" i="7"/>
  <c r="F39" i="7"/>
  <c r="E39" i="7"/>
  <c r="D39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R35" i="7"/>
  <c r="Q35" i="7"/>
  <c r="P35" i="7"/>
  <c r="S35" i="7" s="1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R34" i="7"/>
  <c r="Q34" i="7"/>
  <c r="P34" i="7"/>
  <c r="S34" i="7" s="1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R33" i="7"/>
  <c r="Q33" i="7"/>
  <c r="P33" i="7"/>
  <c r="S33" i="7" s="1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R32" i="7"/>
  <c r="Q32" i="7"/>
  <c r="P32" i="7"/>
  <c r="S32" i="7" s="1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R31" i="7"/>
  <c r="Q31" i="7"/>
  <c r="P31" i="7"/>
  <c r="S31" i="7" s="1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R30" i="7"/>
  <c r="Q30" i="7"/>
  <c r="P30" i="7"/>
  <c r="S30" i="7" s="1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R29" i="7"/>
  <c r="Q29" i="7"/>
  <c r="P29" i="7"/>
  <c r="S29" i="7" s="1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R28" i="7"/>
  <c r="Q28" i="7"/>
  <c r="P28" i="7"/>
  <c r="S28" i="7" s="1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R27" i="7"/>
  <c r="Q27" i="7"/>
  <c r="P27" i="7"/>
  <c r="S27" i="7" s="1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R26" i="7"/>
  <c r="Q26" i="7"/>
  <c r="P26" i="7"/>
  <c r="S26" i="7" s="1"/>
  <c r="O26" i="7"/>
  <c r="N26" i="7"/>
  <c r="M26" i="7"/>
  <c r="L26" i="7"/>
  <c r="K26" i="7"/>
  <c r="J26" i="7"/>
  <c r="I26" i="7"/>
  <c r="H26" i="7"/>
  <c r="G26" i="7"/>
  <c r="F26" i="7"/>
  <c r="E26" i="7"/>
  <c r="D26" i="7"/>
  <c r="R25" i="7"/>
  <c r="Q25" i="7"/>
  <c r="P25" i="7"/>
  <c r="N25" i="7"/>
  <c r="M25" i="7"/>
  <c r="L25" i="7"/>
  <c r="K25" i="7"/>
  <c r="J25" i="7"/>
  <c r="I25" i="7"/>
  <c r="H25" i="7"/>
  <c r="G25" i="7"/>
  <c r="F25" i="7"/>
  <c r="E25" i="7"/>
  <c r="D25" i="7"/>
  <c r="B32" i="5" l="1"/>
  <c r="P32" i="5"/>
  <c r="S36" i="7"/>
  <c r="C32" i="5"/>
  <c r="O32" i="5"/>
  <c r="K32" i="5"/>
  <c r="G32" i="5"/>
  <c r="L32" i="5"/>
  <c r="S41" i="7"/>
  <c r="D32" i="5"/>
  <c r="N32" i="5"/>
  <c r="J32" i="5"/>
  <c r="F32" i="5"/>
  <c r="S43" i="7"/>
  <c r="Q32" i="5"/>
  <c r="M32" i="5"/>
  <c r="I32" i="5"/>
  <c r="S25" i="7"/>
  <c r="S37" i="7"/>
  <c r="S38" i="7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D42" i="6"/>
  <c r="C51" i="6" s="1"/>
  <c r="E42" i="6"/>
  <c r="C52" i="6" s="1"/>
  <c r="F42" i="6"/>
  <c r="C53" i="6" s="1"/>
  <c r="G42" i="6"/>
  <c r="D50" i="6" s="1"/>
  <c r="H42" i="6"/>
  <c r="D51" i="6" s="1"/>
  <c r="I42" i="6"/>
  <c r="D52" i="6" s="1"/>
  <c r="J42" i="6"/>
  <c r="D53" i="6" s="1"/>
  <c r="K42" i="6"/>
  <c r="E50" i="6" s="1"/>
  <c r="L42" i="6"/>
  <c r="E51" i="6" s="1"/>
  <c r="M42" i="6"/>
  <c r="E52" i="6" s="1"/>
  <c r="N42" i="6"/>
  <c r="E53" i="6" s="1"/>
  <c r="O42" i="6"/>
  <c r="F50" i="6" s="1"/>
  <c r="P42" i="6"/>
  <c r="F51" i="6" s="1"/>
  <c r="Q42" i="6"/>
  <c r="F52" i="6" s="1"/>
  <c r="R42" i="6"/>
  <c r="F53" i="6" s="1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P26" i="6"/>
  <c r="Q26" i="6"/>
  <c r="R26" i="6"/>
  <c r="O26" i="6"/>
  <c r="L26" i="6"/>
  <c r="M26" i="6"/>
  <c r="N26" i="6"/>
  <c r="K26" i="6"/>
  <c r="H26" i="6"/>
  <c r="I26" i="6"/>
  <c r="J26" i="6"/>
  <c r="G26" i="6"/>
  <c r="F26" i="6"/>
  <c r="E26" i="6"/>
  <c r="Q20" i="5"/>
  <c r="Q21" i="5"/>
  <c r="Q22" i="5"/>
  <c r="Q23" i="5"/>
  <c r="Q24" i="5"/>
  <c r="Q25" i="5"/>
  <c r="Q26" i="5"/>
  <c r="Q27" i="5"/>
  <c r="Q28" i="5"/>
  <c r="Q29" i="5"/>
  <c r="Q30" i="5"/>
  <c r="P20" i="5"/>
  <c r="P21" i="5"/>
  <c r="P22" i="5"/>
  <c r="P23" i="5"/>
  <c r="P24" i="5"/>
  <c r="P25" i="5"/>
  <c r="P26" i="5"/>
  <c r="P27" i="5"/>
  <c r="P28" i="5"/>
  <c r="P29" i="5"/>
  <c r="P30" i="5"/>
  <c r="O20" i="5"/>
  <c r="O21" i="5"/>
  <c r="O22" i="5"/>
  <c r="O23" i="5"/>
  <c r="O24" i="5"/>
  <c r="O25" i="5"/>
  <c r="O26" i="5"/>
  <c r="O27" i="5"/>
  <c r="O28" i="5"/>
  <c r="O29" i="5"/>
  <c r="O30" i="5"/>
  <c r="N20" i="5"/>
  <c r="N21" i="5"/>
  <c r="N22" i="5"/>
  <c r="N23" i="5"/>
  <c r="N24" i="5"/>
  <c r="N25" i="5"/>
  <c r="N26" i="5"/>
  <c r="N27" i="5"/>
  <c r="N28" i="5"/>
  <c r="N29" i="5"/>
  <c r="N30" i="5"/>
  <c r="M20" i="5"/>
  <c r="M21" i="5"/>
  <c r="M22" i="5"/>
  <c r="M23" i="5"/>
  <c r="M24" i="5"/>
  <c r="M25" i="5"/>
  <c r="M26" i="5"/>
  <c r="M27" i="5"/>
  <c r="M28" i="5"/>
  <c r="M29" i="5"/>
  <c r="M30" i="5"/>
  <c r="L20" i="5"/>
  <c r="L21" i="5"/>
  <c r="L22" i="5"/>
  <c r="L23" i="5"/>
  <c r="L24" i="5"/>
  <c r="L25" i="5"/>
  <c r="L26" i="5"/>
  <c r="L27" i="5"/>
  <c r="L28" i="5"/>
  <c r="L29" i="5"/>
  <c r="L30" i="5"/>
  <c r="K20" i="5"/>
  <c r="K21" i="5"/>
  <c r="K22" i="5"/>
  <c r="K23" i="5"/>
  <c r="K24" i="5"/>
  <c r="K25" i="5"/>
  <c r="K26" i="5"/>
  <c r="K27" i="5"/>
  <c r="K28" i="5"/>
  <c r="K29" i="5"/>
  <c r="K30" i="5"/>
  <c r="J20" i="5"/>
  <c r="J21" i="5"/>
  <c r="J22" i="5"/>
  <c r="J23" i="5"/>
  <c r="J24" i="5"/>
  <c r="J25" i="5"/>
  <c r="J26" i="5"/>
  <c r="J27" i="5"/>
  <c r="J28" i="5"/>
  <c r="J29" i="5"/>
  <c r="J30" i="5"/>
  <c r="I20" i="5"/>
  <c r="I21" i="5"/>
  <c r="I22" i="5"/>
  <c r="I23" i="5"/>
  <c r="I24" i="5"/>
  <c r="I25" i="5"/>
  <c r="I26" i="5"/>
  <c r="I27" i="5"/>
  <c r="I28" i="5"/>
  <c r="I29" i="5"/>
  <c r="I30" i="5"/>
  <c r="H20" i="5"/>
  <c r="H21" i="5"/>
  <c r="H22" i="5"/>
  <c r="H23" i="5"/>
  <c r="H24" i="5"/>
  <c r="H25" i="5"/>
  <c r="H26" i="5"/>
  <c r="H27" i="5"/>
  <c r="H28" i="5"/>
  <c r="H29" i="5"/>
  <c r="H30" i="5"/>
  <c r="G20" i="5"/>
  <c r="G21" i="5"/>
  <c r="G22" i="5"/>
  <c r="G23" i="5"/>
  <c r="G24" i="5"/>
  <c r="G25" i="5"/>
  <c r="G26" i="5"/>
  <c r="G27" i="5"/>
  <c r="G28" i="5"/>
  <c r="G29" i="5"/>
  <c r="G30" i="5"/>
  <c r="F20" i="5"/>
  <c r="F21" i="5"/>
  <c r="F22" i="5"/>
  <c r="F23" i="5"/>
  <c r="F24" i="5"/>
  <c r="F25" i="5"/>
  <c r="F26" i="5"/>
  <c r="F27" i="5"/>
  <c r="F28" i="5"/>
  <c r="F29" i="5"/>
  <c r="F30" i="5"/>
  <c r="E20" i="5"/>
  <c r="E21" i="5"/>
  <c r="E22" i="5"/>
  <c r="E23" i="5"/>
  <c r="E24" i="5"/>
  <c r="E25" i="5"/>
  <c r="E26" i="5"/>
  <c r="E27" i="5"/>
  <c r="E28" i="5"/>
  <c r="E29" i="5"/>
  <c r="E30" i="5"/>
  <c r="D20" i="5"/>
  <c r="D21" i="5"/>
  <c r="D22" i="5"/>
  <c r="D23" i="5"/>
  <c r="D24" i="5"/>
  <c r="D25" i="5"/>
  <c r="D26" i="5"/>
  <c r="D27" i="5"/>
  <c r="D28" i="5"/>
  <c r="D29" i="5"/>
  <c r="D30" i="5"/>
  <c r="C20" i="5"/>
  <c r="C21" i="5"/>
  <c r="C22" i="5"/>
  <c r="C23" i="5"/>
  <c r="C24" i="5"/>
  <c r="C25" i="5"/>
  <c r="C26" i="5"/>
  <c r="C27" i="5"/>
  <c r="C28" i="5"/>
  <c r="C29" i="5"/>
  <c r="C30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B20" i="5"/>
  <c r="B21" i="5"/>
  <c r="B22" i="5"/>
  <c r="B23" i="5"/>
  <c r="B24" i="5"/>
  <c r="B25" i="5"/>
  <c r="B26" i="5"/>
  <c r="B27" i="5"/>
  <c r="B28" i="5"/>
  <c r="B29" i="5"/>
  <c r="B30" i="5"/>
  <c r="B19" i="5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S36" i="4" s="1"/>
  <c r="R36" i="4"/>
  <c r="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 s="1"/>
  <c r="C35" i="4"/>
  <c r="R34" i="4"/>
  <c r="Q34" i="4"/>
  <c r="S34" i="4" s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R33" i="4"/>
  <c r="Q33" i="4"/>
  <c r="S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R32" i="4"/>
  <c r="S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30" i="4"/>
  <c r="Q30" i="4"/>
  <c r="S30" i="4" s="1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R29" i="4"/>
  <c r="Q29" i="4"/>
  <c r="S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8" i="4"/>
  <c r="S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6" i="4"/>
  <c r="Q26" i="4"/>
  <c r="S26" i="4" s="1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R25" i="4"/>
  <c r="Q25" i="4"/>
  <c r="S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R24" i="4"/>
  <c r="S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R22" i="4"/>
  <c r="Q22" i="4"/>
  <c r="S22" i="4" s="1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36" i="3"/>
  <c r="Q36" i="3"/>
  <c r="S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5" i="3"/>
  <c r="Q35" i="3"/>
  <c r="S35" i="3" s="1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R34" i="3"/>
  <c r="Q34" i="3"/>
  <c r="S34" i="3" s="1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R33" i="3"/>
  <c r="Q33" i="3"/>
  <c r="S33" i="3" s="1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R32" i="3"/>
  <c r="Q32" i="3"/>
  <c r="S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R31" i="3"/>
  <c r="Q31" i="3"/>
  <c r="S31" i="3" s="1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R30" i="3"/>
  <c r="Q30" i="3"/>
  <c r="S30" i="3" s="1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R29" i="3"/>
  <c r="Q29" i="3"/>
  <c r="S29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R28" i="3"/>
  <c r="Q28" i="3"/>
  <c r="S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R27" i="3"/>
  <c r="Q27" i="3"/>
  <c r="S27" i="3" s="1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R26" i="3"/>
  <c r="Q26" i="3"/>
  <c r="S26" i="3" s="1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R25" i="3"/>
  <c r="Q25" i="3"/>
  <c r="S25" i="3" s="1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R24" i="3"/>
  <c r="Q24" i="3"/>
  <c r="S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R23" i="3"/>
  <c r="Q23" i="3"/>
  <c r="S23" i="3" s="1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R22" i="3"/>
  <c r="Q22" i="3"/>
  <c r="S22" i="3" s="1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S36" i="2"/>
  <c r="R35" i="2"/>
  <c r="Q35" i="2"/>
  <c r="P35" i="2"/>
  <c r="S35" i="2" s="1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R34" i="2"/>
  <c r="Q34" i="2"/>
  <c r="P34" i="2"/>
  <c r="S34" i="2" s="1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R33" i="2"/>
  <c r="Q33" i="2"/>
  <c r="P33" i="2"/>
  <c r="S33" i="2" s="1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R31" i="2"/>
  <c r="Q31" i="2"/>
  <c r="P31" i="2"/>
  <c r="S31" i="2" s="1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R30" i="2"/>
  <c r="Q30" i="2"/>
  <c r="P30" i="2"/>
  <c r="S30" i="2" s="1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R29" i="2"/>
  <c r="Q29" i="2"/>
  <c r="P29" i="2"/>
  <c r="S29" i="2" s="1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R27" i="2"/>
  <c r="Q27" i="2"/>
  <c r="P27" i="2"/>
  <c r="S27" i="2" s="1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R26" i="2"/>
  <c r="Q26" i="2"/>
  <c r="P26" i="2"/>
  <c r="S26" i="2" s="1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R25" i="2"/>
  <c r="Q25" i="2"/>
  <c r="P25" i="2"/>
  <c r="S25" i="2" s="1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R23" i="2"/>
  <c r="Q23" i="2"/>
  <c r="P23" i="2"/>
  <c r="S23" i="2" s="1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R22" i="2"/>
  <c r="Q22" i="2"/>
  <c r="P22" i="2"/>
  <c r="S22" i="2" s="1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C23" i="1"/>
  <c r="D23" i="1"/>
  <c r="E23" i="1"/>
  <c r="E42" i="1" s="1"/>
  <c r="F23" i="1"/>
  <c r="G23" i="1"/>
  <c r="H23" i="1"/>
  <c r="I23" i="1"/>
  <c r="J23" i="1"/>
  <c r="K23" i="1"/>
  <c r="L23" i="1"/>
  <c r="M23" i="1"/>
  <c r="N23" i="1"/>
  <c r="O23" i="1"/>
  <c r="P23" i="1"/>
  <c r="Q23" i="1"/>
  <c r="S23" i="1" s="1"/>
  <c r="R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S25" i="1" s="1"/>
  <c r="R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S26" i="1" s="1"/>
  <c r="R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S27" i="1" s="1"/>
  <c r="R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S29" i="1" s="1"/>
  <c r="R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S30" i="1" s="1"/>
  <c r="R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S31" i="1" s="1"/>
  <c r="R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S33" i="1" s="1"/>
  <c r="R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S34" i="1" s="1"/>
  <c r="R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S35" i="1" s="1"/>
  <c r="R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S36" i="1" s="1"/>
  <c r="R36" i="1"/>
  <c r="P22" i="1"/>
  <c r="Q22" i="1"/>
  <c r="R22" i="1"/>
  <c r="S22" i="1" s="1"/>
  <c r="O22" i="1"/>
  <c r="L22" i="1"/>
  <c r="M22" i="1"/>
  <c r="N22" i="1"/>
  <c r="K22" i="1"/>
  <c r="H22" i="1"/>
  <c r="I22" i="1"/>
  <c r="J22" i="1"/>
  <c r="G22" i="1"/>
  <c r="D22" i="1"/>
  <c r="E22" i="1"/>
  <c r="F22" i="1"/>
  <c r="F41" i="1" s="1"/>
  <c r="C22" i="1"/>
  <c r="S37" i="2"/>
  <c r="D41" i="1"/>
  <c r="E41" i="1"/>
  <c r="S32" i="1"/>
  <c r="S28" i="1"/>
  <c r="S24" i="1"/>
  <c r="C41" i="1"/>
  <c r="S24" i="2"/>
  <c r="S28" i="2"/>
  <c r="S32" i="2"/>
  <c r="C42" i="1" l="1"/>
  <c r="D42" i="1"/>
  <c r="F42" i="1"/>
  <c r="S27" i="6"/>
  <c r="S26" i="6"/>
  <c r="S40" i="6"/>
  <c r="S32" i="6"/>
  <c r="S39" i="6"/>
  <c r="S37" i="6"/>
  <c r="S36" i="6"/>
  <c r="S35" i="6"/>
  <c r="S29" i="6"/>
  <c r="S28" i="6"/>
  <c r="S33" i="6"/>
  <c r="S34" i="6"/>
  <c r="S38" i="6"/>
  <c r="S31" i="6"/>
  <c r="S30" i="6"/>
  <c r="S42" i="6"/>
</calcChain>
</file>

<file path=xl/sharedStrings.xml><?xml version="1.0" encoding="utf-8"?>
<sst xmlns="http://schemas.openxmlformats.org/spreadsheetml/2006/main" count="718" uniqueCount="93">
  <si>
    <t>CEN</t>
  </si>
  <si>
    <t>CENTRE</t>
  </si>
  <si>
    <t>Parla_Gens</t>
  </si>
  <si>
    <t>Parla_Poc</t>
  </si>
  <si>
    <t>Parla_Regular</t>
  </si>
  <si>
    <t>Parla_Bé</t>
  </si>
  <si>
    <t>Llig_Gens</t>
  </si>
  <si>
    <t>Llig_Poc</t>
  </si>
  <si>
    <t>Llig_Regular</t>
  </si>
  <si>
    <t>Llig_Bé</t>
  </si>
  <si>
    <t>Escriu_Gens</t>
  </si>
  <si>
    <t>Escriu_Poc</t>
  </si>
  <si>
    <t>Escriu_Regular</t>
  </si>
  <si>
    <t>Escriu_Bé</t>
  </si>
  <si>
    <t>Entén_Gens</t>
  </si>
  <si>
    <t>Entén_Poc</t>
  </si>
  <si>
    <t>Entén_Regular</t>
  </si>
  <si>
    <t>Entén_Bé</t>
  </si>
  <si>
    <t>TOTALS</t>
  </si>
  <si>
    <t>B</t>
  </si>
  <si>
    <t>ETS Arquit</t>
  </si>
  <si>
    <t>C</t>
  </si>
  <si>
    <t>Camins</t>
  </si>
  <si>
    <t>D</t>
  </si>
  <si>
    <t>Industr.</t>
  </si>
  <si>
    <t>E</t>
  </si>
  <si>
    <t>ETSIDiseny</t>
  </si>
  <si>
    <t>G</t>
  </si>
  <si>
    <t>Geodesia</t>
  </si>
  <si>
    <t>H</t>
  </si>
  <si>
    <t>Gest.Edif.</t>
  </si>
  <si>
    <t>J</t>
  </si>
  <si>
    <t>EPS Alcoi</t>
  </si>
  <si>
    <t>L</t>
  </si>
  <si>
    <t>Fac. BBAA</t>
  </si>
  <si>
    <t>M</t>
  </si>
  <si>
    <t>Fac. Ade</t>
  </si>
  <si>
    <t>Q</t>
  </si>
  <si>
    <t>EPS Gandia</t>
  </si>
  <si>
    <t>R</t>
  </si>
  <si>
    <t>ETSINF</t>
  </si>
  <si>
    <t>S</t>
  </si>
  <si>
    <t>Agronómica</t>
  </si>
  <si>
    <t>T</t>
  </si>
  <si>
    <t>ETS Teleco</t>
  </si>
  <si>
    <t>X</t>
  </si>
  <si>
    <t>Uni.Master</t>
  </si>
  <si>
    <t>Y</t>
  </si>
  <si>
    <t>DOCTORAT</t>
  </si>
  <si>
    <t>Z</t>
  </si>
  <si>
    <t>Entén_Poc_Regular_Bé</t>
  </si>
  <si>
    <t>V</t>
  </si>
  <si>
    <t>I.C.E.</t>
  </si>
  <si>
    <t>PARLEN</t>
  </si>
  <si>
    <t>LLIGEN</t>
  </si>
  <si>
    <t>ESCRIUEN</t>
  </si>
  <si>
    <t>ENTENEN</t>
  </si>
  <si>
    <t>Gens</t>
  </si>
  <si>
    <t>Bastant bé</t>
  </si>
  <si>
    <t xml:space="preserve">Sap parlar </t>
  </si>
  <si>
    <t xml:space="preserve">Sap llegir </t>
  </si>
  <si>
    <t>Sap escriure</t>
  </si>
  <si>
    <t>Entèn</t>
  </si>
  <si>
    <t>SAP PARLAR</t>
  </si>
  <si>
    <t>SAP LLEGIR</t>
  </si>
  <si>
    <t>SAP ESCRIURE</t>
  </si>
  <si>
    <t xml:space="preserve">ENTÉN </t>
  </si>
  <si>
    <t>Un poc</t>
  </si>
  <si>
    <t>Perfectament</t>
  </si>
  <si>
    <t>Parla_Un_poc</t>
  </si>
  <si>
    <t>Parla_Bastant_bé</t>
  </si>
  <si>
    <t>Parla_Perfectament</t>
  </si>
  <si>
    <t>Llig_Un_poc</t>
  </si>
  <si>
    <t>Llig_Bastant_bé</t>
  </si>
  <si>
    <t>Llig_Perfectament</t>
  </si>
  <si>
    <t>Escriu_Un_poc</t>
  </si>
  <si>
    <t>Escriu_Bastant_bé</t>
  </si>
  <si>
    <t>Escriu_Perfectament</t>
  </si>
  <si>
    <t>Entén_Un_poc</t>
  </si>
  <si>
    <t>Entén_Bastant_bé</t>
  </si>
  <si>
    <t>Entén_Perfectament</t>
  </si>
  <si>
    <t>W</t>
  </si>
  <si>
    <t>Esc. Docto</t>
  </si>
  <si>
    <t>Sap parlar</t>
  </si>
  <si>
    <t>Sap llegir</t>
  </si>
  <si>
    <t>Entén</t>
  </si>
  <si>
    <t>Bastant</t>
  </si>
  <si>
    <t>a</t>
  </si>
  <si>
    <t>Teleco ADE</t>
  </si>
  <si>
    <t>k</t>
  </si>
  <si>
    <t>Alc. Gand.</t>
  </si>
  <si>
    <t>p</t>
  </si>
  <si>
    <t>Inf.ADE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</si>
</sst>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15">
    <xf numFmtId="0" fontId="0" fillId="0" borderId="0" xfId="0"/>
    <xf numFmtId="9" fontId="1" fillId="0" borderId="0" xfId="34" applyFon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1" fillId="0" borderId="0" xfId="34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'2001'!$O$21</c:f>
              <c:strCache>
                <c:ptCount val="1"/>
                <c:pt idx="0">
                  <c:v>Entén_Gens</c:v>
                </c:pt>
              </c:strCache>
            </c:strRef>
          </c:tx>
          <c:invertIfNegative val="0"/>
          <c:cat>
            <c:strRef>
              <c:f>('2001'!$B$22:$B$34,'2001'!$B$37)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('2001'!$O$22:$O$34,'2001'!$O$37)</c:f>
              <c:numCache>
                <c:formatCode>0%</c:formatCode>
                <c:ptCount val="14"/>
                <c:pt idx="0">
                  <c:v>0.12696912413358538</c:v>
                </c:pt>
                <c:pt idx="1">
                  <c:v>0.10564053537284895</c:v>
                </c:pt>
                <c:pt idx="2">
                  <c:v>3.9089848308051345E-2</c:v>
                </c:pt>
                <c:pt idx="3">
                  <c:v>3.6556995679627786E-2</c:v>
                </c:pt>
                <c:pt idx="4">
                  <c:v>3.5218783351120594E-2</c:v>
                </c:pt>
                <c:pt idx="5">
                  <c:v>4.6585832801531592E-2</c:v>
                </c:pt>
                <c:pt idx="6">
                  <c:v>4.1263157894736842E-2</c:v>
                </c:pt>
                <c:pt idx="7">
                  <c:v>6.5789473684210523E-2</c:v>
                </c:pt>
                <c:pt idx="8">
                  <c:v>2.4390243902439025E-2</c:v>
                </c:pt>
                <c:pt idx="9">
                  <c:v>3.6770921386305999E-2</c:v>
                </c:pt>
                <c:pt idx="10">
                  <c:v>3.7992628296002265E-2</c:v>
                </c:pt>
                <c:pt idx="11">
                  <c:v>2.8825513646120821E-2</c:v>
                </c:pt>
                <c:pt idx="12">
                  <c:v>0.10626185958254269</c:v>
                </c:pt>
                <c:pt idx="13">
                  <c:v>5.5319807960353108E-2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E-4F27-BD9E-336D6512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7344"/>
        <c:axId val="76858880"/>
      </c:barChart>
      <c:catAx>
        <c:axId val="768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58880"/>
        <c:crosses val="autoZero"/>
        <c:auto val="1"/>
        <c:lblAlgn val="ctr"/>
        <c:lblOffset val="100"/>
        <c:noMultiLvlLbl val="0"/>
      </c:catAx>
      <c:valAx>
        <c:axId val="768588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'2012'!$G$22:$G$36</c:f>
              <c:numCache>
                <c:formatCode>0%</c:formatCode>
                <c:ptCount val="15"/>
                <c:pt idx="0">
                  <c:v>0.15320074580484774</c:v>
                </c:pt>
                <c:pt idx="1">
                  <c:v>0.10956459671663098</c:v>
                </c:pt>
                <c:pt idx="2">
                  <c:v>9.256243213897937E-2</c:v>
                </c:pt>
                <c:pt idx="3">
                  <c:v>0.1010689990281827</c:v>
                </c:pt>
                <c:pt idx="4">
                  <c:v>5.4574638844301769E-2</c:v>
                </c:pt>
                <c:pt idx="5">
                  <c:v>8.2479508196721313E-2</c:v>
                </c:pt>
                <c:pt idx="6">
                  <c:v>6.6726780883678991E-2</c:v>
                </c:pt>
                <c:pt idx="7">
                  <c:v>8.3114610673665795E-2</c:v>
                </c:pt>
                <c:pt idx="8">
                  <c:v>4.0501996577296064E-2</c:v>
                </c:pt>
                <c:pt idx="9">
                  <c:v>6.7106051527860991E-2</c:v>
                </c:pt>
                <c:pt idx="10">
                  <c:v>4.950957496496964E-2</c:v>
                </c:pt>
                <c:pt idx="11">
                  <c:v>7.7851790174854288E-2</c:v>
                </c:pt>
                <c:pt idx="12">
                  <c:v>0.1372161895360316</c:v>
                </c:pt>
                <c:pt idx="13">
                  <c:v>0.22577854671280276</c:v>
                </c:pt>
                <c:pt idx="14">
                  <c:v>9.557567750459188E-2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9-4B94-A9E8-3B727ACF61DD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'2012'!$H$22:$H$36</c:f>
              <c:numCache>
                <c:formatCode>0%</c:formatCode>
                <c:ptCount val="15"/>
                <c:pt idx="0">
                  <c:v>0.11062771908017402</c:v>
                </c:pt>
                <c:pt idx="1">
                  <c:v>9.9214846538187004E-2</c:v>
                </c:pt>
                <c:pt idx="2">
                  <c:v>8.9847991313789358E-2</c:v>
                </c:pt>
                <c:pt idx="3">
                  <c:v>7.7745383867832848E-2</c:v>
                </c:pt>
                <c:pt idx="4">
                  <c:v>5.7784911717495988E-2</c:v>
                </c:pt>
                <c:pt idx="5">
                  <c:v>9.5286885245901634E-2</c:v>
                </c:pt>
                <c:pt idx="6">
                  <c:v>8.5211902614968443E-2</c:v>
                </c:pt>
                <c:pt idx="7">
                  <c:v>9.4488188976377951E-2</c:v>
                </c:pt>
                <c:pt idx="8">
                  <c:v>6.7883628066172277E-2</c:v>
                </c:pt>
                <c:pt idx="9">
                  <c:v>6.6506890353505099E-2</c:v>
                </c:pt>
                <c:pt idx="10">
                  <c:v>6.5390004670714624E-2</c:v>
                </c:pt>
                <c:pt idx="11">
                  <c:v>8.2431307243963359E-2</c:v>
                </c:pt>
                <c:pt idx="12">
                  <c:v>0.11154985192497532</c:v>
                </c:pt>
                <c:pt idx="13">
                  <c:v>0.12802768166089964</c:v>
                </c:pt>
                <c:pt idx="14">
                  <c:v>8.8325331099152513E-2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9-4B94-A9E8-3B727ACF61DD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'2012'!$I$22:$I$36</c:f>
              <c:numCache>
                <c:formatCode>0%</c:formatCode>
                <c:ptCount val="15"/>
                <c:pt idx="0">
                  <c:v>0.1793039154754506</c:v>
                </c:pt>
                <c:pt idx="1">
                  <c:v>0.18486795146324053</c:v>
                </c:pt>
                <c:pt idx="2">
                  <c:v>0.19543973941368079</c:v>
                </c:pt>
                <c:pt idx="3">
                  <c:v>0.20748299319727892</c:v>
                </c:pt>
                <c:pt idx="4">
                  <c:v>0.2086677367576244</c:v>
                </c:pt>
                <c:pt idx="5">
                  <c:v>0.22438524590163936</c:v>
                </c:pt>
                <c:pt idx="6">
                  <c:v>0.17357980162308387</c:v>
                </c:pt>
                <c:pt idx="7">
                  <c:v>0.20122484689413822</c:v>
                </c:pt>
                <c:pt idx="8">
                  <c:v>0.26012549914432403</c:v>
                </c:pt>
                <c:pt idx="9">
                  <c:v>0.15338526063511085</c:v>
                </c:pt>
                <c:pt idx="10">
                  <c:v>0.22746380196170013</c:v>
                </c:pt>
                <c:pt idx="11">
                  <c:v>0.20524562864279766</c:v>
                </c:pt>
                <c:pt idx="12">
                  <c:v>0.18163869693978282</c:v>
                </c:pt>
                <c:pt idx="13">
                  <c:v>0.13235294117647059</c:v>
                </c:pt>
                <c:pt idx="14">
                  <c:v>0.19691940837173333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9-4B94-A9E8-3B727ACF61DD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'2012'!$J$22:$J$36</c:f>
              <c:numCache>
                <c:formatCode>0%</c:formatCode>
                <c:ptCount val="15"/>
                <c:pt idx="0">
                  <c:v>0.55686761963952769</c:v>
                </c:pt>
                <c:pt idx="1">
                  <c:v>0.60635260528194146</c:v>
                </c:pt>
                <c:pt idx="2">
                  <c:v>0.62214983713355054</c:v>
                </c:pt>
                <c:pt idx="3">
                  <c:v>0.61370262390670549</c:v>
                </c:pt>
                <c:pt idx="4">
                  <c:v>0.67897271268057779</c:v>
                </c:pt>
                <c:pt idx="5">
                  <c:v>0.59784836065573765</c:v>
                </c:pt>
                <c:pt idx="6">
                  <c:v>0.67448151487826868</c:v>
                </c:pt>
                <c:pt idx="7">
                  <c:v>0.621172353455818</c:v>
                </c:pt>
                <c:pt idx="8">
                  <c:v>0.63148887621220762</c:v>
                </c:pt>
                <c:pt idx="9">
                  <c:v>0.7130017974835231</c:v>
                </c:pt>
                <c:pt idx="10">
                  <c:v>0.65763661840261556</c:v>
                </c:pt>
                <c:pt idx="11">
                  <c:v>0.63447127393838465</c:v>
                </c:pt>
                <c:pt idx="12">
                  <c:v>0.56959526159921026</c:v>
                </c:pt>
                <c:pt idx="13">
                  <c:v>0.51384083044982698</c:v>
                </c:pt>
                <c:pt idx="14">
                  <c:v>0.61917958302452225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9-4B94-A9E8-3B727ACF6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17440"/>
        <c:axId val="83518976"/>
      </c:barChart>
      <c:catAx>
        <c:axId val="835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18976"/>
        <c:crosses val="autoZero"/>
        <c:auto val="1"/>
        <c:lblAlgn val="ctr"/>
        <c:lblOffset val="100"/>
        <c:noMultiLvlLbl val="0"/>
      </c:catAx>
      <c:valAx>
        <c:axId val="83518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517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'2012'!$K$22:$K$36</c:f>
              <c:numCache>
                <c:formatCode>0%</c:formatCode>
                <c:ptCount val="15"/>
                <c:pt idx="0">
                  <c:v>0.24487259167184586</c:v>
                </c:pt>
                <c:pt idx="1">
                  <c:v>0.18129907209136331</c:v>
                </c:pt>
                <c:pt idx="2">
                  <c:v>0.15119435396308362</c:v>
                </c:pt>
                <c:pt idx="3">
                  <c:v>0.16132167152575316</c:v>
                </c:pt>
                <c:pt idx="4">
                  <c:v>9.7913322632423749E-2</c:v>
                </c:pt>
                <c:pt idx="5">
                  <c:v>0.13831967213114754</c:v>
                </c:pt>
                <c:pt idx="6">
                  <c:v>0.13074842200180342</c:v>
                </c:pt>
                <c:pt idx="7">
                  <c:v>0.16360454943132108</c:v>
                </c:pt>
                <c:pt idx="8">
                  <c:v>8.6138049058756411E-2</c:v>
                </c:pt>
                <c:pt idx="9">
                  <c:v>0.1330137807070102</c:v>
                </c:pt>
                <c:pt idx="10">
                  <c:v>9.4815506772536196E-2</c:v>
                </c:pt>
                <c:pt idx="11">
                  <c:v>0.14904246461282264</c:v>
                </c:pt>
                <c:pt idx="12">
                  <c:v>0.21915103652517276</c:v>
                </c:pt>
                <c:pt idx="13">
                  <c:v>0.35986159169550175</c:v>
                </c:pt>
                <c:pt idx="14">
                  <c:v>0.16382560500112783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A-499A-96DA-9F2C6929553E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'2012'!$L$22:$L$36</c:f>
              <c:numCache>
                <c:formatCode>0%</c:formatCode>
                <c:ptCount val="15"/>
                <c:pt idx="0">
                  <c:v>0.13735239279055314</c:v>
                </c:pt>
                <c:pt idx="1">
                  <c:v>0.13276231263383298</c:v>
                </c:pt>
                <c:pt idx="2">
                  <c:v>0.14522258414766559</c:v>
                </c:pt>
                <c:pt idx="3">
                  <c:v>0.13824101068999028</c:v>
                </c:pt>
                <c:pt idx="4">
                  <c:v>0.1187800963081862</c:v>
                </c:pt>
                <c:pt idx="5">
                  <c:v>0.17674180327868852</c:v>
                </c:pt>
                <c:pt idx="6">
                  <c:v>0.12939585211902616</c:v>
                </c:pt>
                <c:pt idx="7">
                  <c:v>0.15748031496062992</c:v>
                </c:pt>
                <c:pt idx="8">
                  <c:v>0.17683970336565888</c:v>
                </c:pt>
                <c:pt idx="9">
                  <c:v>0.1060515278609946</c:v>
                </c:pt>
                <c:pt idx="10">
                  <c:v>0.16581036898645493</c:v>
                </c:pt>
                <c:pt idx="11">
                  <c:v>0.1398834304746045</c:v>
                </c:pt>
                <c:pt idx="12">
                  <c:v>0.12833168805528133</c:v>
                </c:pt>
                <c:pt idx="13">
                  <c:v>0.10380622837370242</c:v>
                </c:pt>
                <c:pt idx="14">
                  <c:v>0.14217123707021559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A-499A-96DA-9F2C6929553E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'2012'!$M$22:$M$36</c:f>
              <c:numCache>
                <c:formatCode>0%</c:formatCode>
                <c:ptCount val="15"/>
                <c:pt idx="0">
                  <c:v>0.2197016780609074</c:v>
                </c:pt>
                <c:pt idx="1">
                  <c:v>0.25802997858672377</c:v>
                </c:pt>
                <c:pt idx="2">
                  <c:v>0.28827361563517917</c:v>
                </c:pt>
                <c:pt idx="3">
                  <c:v>0.29907677356656948</c:v>
                </c:pt>
                <c:pt idx="4">
                  <c:v>0.3290529695024077</c:v>
                </c:pt>
                <c:pt idx="5">
                  <c:v>0.31403688524590162</c:v>
                </c:pt>
                <c:pt idx="6">
                  <c:v>0.30883678990081154</c:v>
                </c:pt>
                <c:pt idx="7">
                  <c:v>0.29527559055118108</c:v>
                </c:pt>
                <c:pt idx="8">
                  <c:v>0.32857957786651454</c:v>
                </c:pt>
                <c:pt idx="9">
                  <c:v>0.24505692031156381</c:v>
                </c:pt>
                <c:pt idx="10">
                  <c:v>0.33442316674451189</c:v>
                </c:pt>
                <c:pt idx="11">
                  <c:v>0.29683597002497919</c:v>
                </c:pt>
                <c:pt idx="12">
                  <c:v>0.25666337611056267</c:v>
                </c:pt>
                <c:pt idx="13">
                  <c:v>0.19463667820069205</c:v>
                </c:pt>
                <c:pt idx="14">
                  <c:v>0.28356910385718431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A-499A-96DA-9F2C6929553E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'2012'!$N$22:$N$36</c:f>
              <c:numCache>
                <c:formatCode>0%</c:formatCode>
                <c:ptCount val="15"/>
                <c:pt idx="0">
                  <c:v>0.3980733374766936</c:v>
                </c:pt>
                <c:pt idx="1">
                  <c:v>0.42790863668807994</c:v>
                </c:pt>
                <c:pt idx="2">
                  <c:v>0.41530944625407168</c:v>
                </c:pt>
                <c:pt idx="3">
                  <c:v>0.40136054421768708</c:v>
                </c:pt>
                <c:pt idx="4">
                  <c:v>0.45425361155698235</c:v>
                </c:pt>
                <c:pt idx="5">
                  <c:v>0.37090163934426229</c:v>
                </c:pt>
                <c:pt idx="6">
                  <c:v>0.43101893597835889</c:v>
                </c:pt>
                <c:pt idx="7">
                  <c:v>0.38363954505686787</c:v>
                </c:pt>
                <c:pt idx="8">
                  <c:v>0.40844266970907017</c:v>
                </c:pt>
                <c:pt idx="9">
                  <c:v>0.51587777112043143</c:v>
                </c:pt>
                <c:pt idx="10">
                  <c:v>0.40495095749649695</c:v>
                </c:pt>
                <c:pt idx="11">
                  <c:v>0.41423813488759365</c:v>
                </c:pt>
                <c:pt idx="12">
                  <c:v>0.39585389930898324</c:v>
                </c:pt>
                <c:pt idx="13">
                  <c:v>0.34169550173010382</c:v>
                </c:pt>
                <c:pt idx="14">
                  <c:v>0.41043405407147232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A-499A-96DA-9F2C6929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42016"/>
        <c:axId val="83543552"/>
      </c:barChart>
      <c:catAx>
        <c:axId val="835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43552"/>
        <c:crosses val="autoZero"/>
        <c:auto val="1"/>
        <c:lblAlgn val="ctr"/>
        <c:lblOffset val="100"/>
        <c:noMultiLvlLbl val="0"/>
      </c:catAx>
      <c:valAx>
        <c:axId val="83543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54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'2012'!$O$22:$O$36</c:f>
              <c:numCache>
                <c:formatCode>0%</c:formatCode>
                <c:ptCount val="15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0.1980968858131488</c:v>
                </c:pt>
                <c:pt idx="14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4-4822-92F2-8D3A64D48730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'2012'!$P$22:$P$36</c:f>
              <c:numCache>
                <c:formatCode>0%</c:formatCode>
                <c:ptCount val="15"/>
                <c:pt idx="0">
                  <c:v>0.10348042262274705</c:v>
                </c:pt>
                <c:pt idx="1">
                  <c:v>7.922912205567452E-2</c:v>
                </c:pt>
                <c:pt idx="2">
                  <c:v>7.7361563517915316E-2</c:v>
                </c:pt>
                <c:pt idx="3">
                  <c:v>6.9484936831875607E-2</c:v>
                </c:pt>
                <c:pt idx="4">
                  <c:v>4.49438202247191E-2</c:v>
                </c:pt>
                <c:pt idx="5">
                  <c:v>7.6844262295081969E-2</c:v>
                </c:pt>
                <c:pt idx="6">
                  <c:v>6.5825067628494133E-2</c:v>
                </c:pt>
                <c:pt idx="7">
                  <c:v>8.223972003499562E-2</c:v>
                </c:pt>
                <c:pt idx="8">
                  <c:v>5.5333713633770681E-2</c:v>
                </c:pt>
                <c:pt idx="9">
                  <c:v>5.3325344517675254E-2</c:v>
                </c:pt>
                <c:pt idx="10">
                  <c:v>5.2779075198505374E-2</c:v>
                </c:pt>
                <c:pt idx="11">
                  <c:v>7.743547044129892E-2</c:v>
                </c:pt>
                <c:pt idx="12">
                  <c:v>9.1806515301085884E-2</c:v>
                </c:pt>
                <c:pt idx="13">
                  <c:v>0.13494809688581316</c:v>
                </c:pt>
                <c:pt idx="14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4-4822-92F2-8D3A64D48730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'2012'!$Q$22:$Q$36</c:f>
              <c:numCache>
                <c:formatCode>0%</c:formatCode>
                <c:ptCount val="15"/>
                <c:pt idx="0">
                  <c:v>0.17650714729645742</c:v>
                </c:pt>
                <c:pt idx="1">
                  <c:v>0.16987865810135616</c:v>
                </c:pt>
                <c:pt idx="2">
                  <c:v>0.16748099891422366</c:v>
                </c:pt>
                <c:pt idx="3">
                  <c:v>0.17662779397473274</c:v>
                </c:pt>
                <c:pt idx="4">
                  <c:v>0.17174959871589085</c:v>
                </c:pt>
                <c:pt idx="5">
                  <c:v>0.19979508196721313</c:v>
                </c:pt>
                <c:pt idx="6">
                  <c:v>0.14472497745716861</c:v>
                </c:pt>
                <c:pt idx="7">
                  <c:v>0.178915135608049</c:v>
                </c:pt>
                <c:pt idx="8">
                  <c:v>0.21334854535082715</c:v>
                </c:pt>
                <c:pt idx="9">
                  <c:v>0.14499700419412823</c:v>
                </c:pt>
                <c:pt idx="10">
                  <c:v>0.18776272769733771</c:v>
                </c:pt>
                <c:pt idx="11">
                  <c:v>0.1694421315570358</c:v>
                </c:pt>
                <c:pt idx="12">
                  <c:v>0.18262586377097728</c:v>
                </c:pt>
                <c:pt idx="13">
                  <c:v>0.11764705882352941</c:v>
                </c:pt>
                <c:pt idx="14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4-4822-92F2-8D3A64D48730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'2012'!$R$22:$R$36</c:f>
              <c:numCache>
                <c:formatCode>0%</c:formatCode>
                <c:ptCount val="15"/>
                <c:pt idx="0">
                  <c:v>0.60565568676196391</c:v>
                </c:pt>
                <c:pt idx="1">
                  <c:v>0.66095645967166305</c:v>
                </c:pt>
                <c:pt idx="2">
                  <c:v>0.6832247557003257</c:v>
                </c:pt>
                <c:pt idx="3">
                  <c:v>0.67249757045675418</c:v>
                </c:pt>
                <c:pt idx="4">
                  <c:v>0.7399678972712681</c:v>
                </c:pt>
                <c:pt idx="5">
                  <c:v>0.66700819672131151</c:v>
                </c:pt>
                <c:pt idx="6">
                  <c:v>0.73669972948602347</c:v>
                </c:pt>
                <c:pt idx="7">
                  <c:v>0.68110236220472442</c:v>
                </c:pt>
                <c:pt idx="8">
                  <c:v>0.69652025099828863</c:v>
                </c:pt>
                <c:pt idx="9">
                  <c:v>0.75434391851408034</c:v>
                </c:pt>
                <c:pt idx="10">
                  <c:v>0.7248949089210649</c:v>
                </c:pt>
                <c:pt idx="11">
                  <c:v>0.69442131557035802</c:v>
                </c:pt>
                <c:pt idx="12">
                  <c:v>0.61006910167818362</c:v>
                </c:pt>
                <c:pt idx="13">
                  <c:v>0.54930795847750868</c:v>
                </c:pt>
                <c:pt idx="14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74-4822-92F2-8D3A64D48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04160"/>
        <c:axId val="83805696"/>
      </c:barChart>
      <c:catAx>
        <c:axId val="8380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805696"/>
        <c:crosses val="autoZero"/>
        <c:auto val="1"/>
        <c:lblAlgn val="ctr"/>
        <c:lblOffset val="100"/>
        <c:noMultiLvlLbl val="0"/>
      </c:catAx>
      <c:valAx>
        <c:axId val="83805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804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2012-2013)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62-46D2-8875-90627DC16D4F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62-46D2-8875-90627DC16D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'2012'!$C$39:$C$42</c:f>
              <c:numCache>
                <c:formatCode>0%</c:formatCode>
                <c:ptCount val="4"/>
                <c:pt idx="0">
                  <c:v>0.1417523281667902</c:v>
                </c:pt>
                <c:pt idx="1">
                  <c:v>9.557567750459188E-2</c:v>
                </c:pt>
                <c:pt idx="2">
                  <c:v>0.16382560500112783</c:v>
                </c:pt>
                <c:pt idx="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2-46D2-8875-90627DC16D4F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62-46D2-8875-90627DC16D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'2012'!$D$39:$D$42</c:f>
              <c:numCache>
                <c:formatCode>0%</c:formatCode>
                <c:ptCount val="4"/>
                <c:pt idx="0">
                  <c:v>0.14484580929977767</c:v>
                </c:pt>
                <c:pt idx="1">
                  <c:v>8.8325331099152513E-2</c:v>
                </c:pt>
                <c:pt idx="2">
                  <c:v>0.14217123707021559</c:v>
                </c:pt>
                <c:pt idx="3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2-46D2-8875-90627DC16D4F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62-46D2-8875-90627DC16D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'2012'!$E$39:$E$42</c:f>
              <c:numCache>
                <c:formatCode>0%</c:formatCode>
                <c:ptCount val="4"/>
                <c:pt idx="0">
                  <c:v>0.25840234588985916</c:v>
                </c:pt>
                <c:pt idx="1">
                  <c:v>0.19691940837173333</c:v>
                </c:pt>
                <c:pt idx="2">
                  <c:v>0.28356910385718431</c:v>
                </c:pt>
                <c:pt idx="3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2-46D2-8875-90627DC16D4F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'2012'!$F$39:$F$42</c:f>
              <c:numCache>
                <c:formatCode>0%</c:formatCode>
                <c:ptCount val="4"/>
                <c:pt idx="0">
                  <c:v>0.45499951664357297</c:v>
                </c:pt>
                <c:pt idx="1">
                  <c:v>0.61917958302452225</c:v>
                </c:pt>
                <c:pt idx="2">
                  <c:v>0.41043405407147232</c:v>
                </c:pt>
                <c:pt idx="3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62-46D2-8875-90627DC16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76256"/>
        <c:axId val="84194432"/>
      </c:barChart>
      <c:catAx>
        <c:axId val="841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ES"/>
          </a:p>
        </c:txPr>
        <c:crossAx val="84194432"/>
        <c:crosses val="autoZero"/>
        <c:auto val="1"/>
        <c:lblAlgn val="ctr"/>
        <c:lblOffset val="100"/>
        <c:noMultiLvlLbl val="0"/>
      </c:catAx>
      <c:valAx>
        <c:axId val="84194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1762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'2013'!$C$22:$C$36</c:f>
              <c:numCache>
                <c:formatCode>0%</c:formatCode>
                <c:ptCount val="15"/>
                <c:pt idx="0">
                  <c:v>0.22339069471000636</c:v>
                </c:pt>
                <c:pt idx="1">
                  <c:v>0.16699180647678502</c:v>
                </c:pt>
                <c:pt idx="2">
                  <c:v>0.14895247828308636</c:v>
                </c:pt>
                <c:pt idx="3">
                  <c:v>0.15949734171097149</c:v>
                </c:pt>
                <c:pt idx="4">
                  <c:v>0.11296296296296296</c:v>
                </c:pt>
                <c:pt idx="5">
                  <c:v>0.13877551020408163</c:v>
                </c:pt>
                <c:pt idx="6">
                  <c:v>0.11483467381590706</c:v>
                </c:pt>
                <c:pt idx="7">
                  <c:v>0.13185878349638452</c:v>
                </c:pt>
                <c:pt idx="8">
                  <c:v>7.2183098591549297E-2</c:v>
                </c:pt>
                <c:pt idx="9">
                  <c:v>0.12108843537414966</c:v>
                </c:pt>
                <c:pt idx="10">
                  <c:v>9.5556617295747728E-2</c:v>
                </c:pt>
                <c:pt idx="11">
                  <c:v>0.11847133757961784</c:v>
                </c:pt>
                <c:pt idx="12">
                  <c:v>0.19960278053624628</c:v>
                </c:pt>
                <c:pt idx="13">
                  <c:v>0.39014778325123151</c:v>
                </c:pt>
                <c:pt idx="14">
                  <c:v>0.15272036271502867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8-4561-A367-E93133CDB78C}"/>
            </c:ext>
          </c:extLst>
        </c:ser>
        <c:ser>
          <c:idx val="1"/>
          <c:order val="1"/>
          <c:tx>
            <c:strRef>
              <c:f>'2013'!$D$21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'2013'!$D$22:$D$36</c:f>
              <c:numCache>
                <c:formatCode>0%</c:formatCode>
                <c:ptCount val="15"/>
                <c:pt idx="0">
                  <c:v>0.17144678138942002</c:v>
                </c:pt>
                <c:pt idx="1">
                  <c:v>0.15333593445181429</c:v>
                </c:pt>
                <c:pt idx="2">
                  <c:v>0.17577925396014307</c:v>
                </c:pt>
                <c:pt idx="3">
                  <c:v>0.16674722087965202</c:v>
                </c:pt>
                <c:pt idx="4">
                  <c:v>0.14814814814814814</c:v>
                </c:pt>
                <c:pt idx="5">
                  <c:v>0.20340136054421767</c:v>
                </c:pt>
                <c:pt idx="6">
                  <c:v>0.15013404825737264</c:v>
                </c:pt>
                <c:pt idx="7">
                  <c:v>0.17822203317737134</c:v>
                </c:pt>
                <c:pt idx="8">
                  <c:v>0.19659624413145541</c:v>
                </c:pt>
                <c:pt idx="9">
                  <c:v>0.12448979591836734</c:v>
                </c:pt>
                <c:pt idx="10">
                  <c:v>0.19827998088867654</c:v>
                </c:pt>
                <c:pt idx="11">
                  <c:v>0.15753715498938428</c:v>
                </c:pt>
                <c:pt idx="12">
                  <c:v>0.16782522343594836</c:v>
                </c:pt>
                <c:pt idx="13">
                  <c:v>0.13004926108374384</c:v>
                </c:pt>
                <c:pt idx="14">
                  <c:v>0.16828910521402854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8-4561-A367-E93133CDB78C}"/>
            </c:ext>
          </c:extLst>
        </c:ser>
        <c:ser>
          <c:idx val="2"/>
          <c:order val="2"/>
          <c:tx>
            <c:strRef>
              <c:f>'2013'!$E$21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'2013'!$E$22:$E$36</c:f>
              <c:numCache>
                <c:formatCode>0%</c:formatCode>
                <c:ptCount val="15"/>
                <c:pt idx="0">
                  <c:v>0.23518164435946462</c:v>
                </c:pt>
                <c:pt idx="1">
                  <c:v>0.27116660163870465</c:v>
                </c:pt>
                <c:pt idx="2">
                  <c:v>0.29739397036280019</c:v>
                </c:pt>
                <c:pt idx="3">
                  <c:v>0.30763653939101016</c:v>
                </c:pt>
                <c:pt idx="4">
                  <c:v>0.30185185185185187</c:v>
                </c:pt>
                <c:pt idx="5">
                  <c:v>0.33605442176870748</c:v>
                </c:pt>
                <c:pt idx="6">
                  <c:v>0.27345844504021449</c:v>
                </c:pt>
                <c:pt idx="7">
                  <c:v>0.32454274776690772</c:v>
                </c:pt>
                <c:pt idx="8">
                  <c:v>0.33861502347417838</c:v>
                </c:pt>
                <c:pt idx="9">
                  <c:v>0.2578231292517007</c:v>
                </c:pt>
                <c:pt idx="10">
                  <c:v>0.34495938843764928</c:v>
                </c:pt>
                <c:pt idx="11">
                  <c:v>0.31762208067940551</c:v>
                </c:pt>
                <c:pt idx="12">
                  <c:v>0.24925521350546176</c:v>
                </c:pt>
                <c:pt idx="13">
                  <c:v>0.18916256157635469</c:v>
                </c:pt>
                <c:pt idx="14">
                  <c:v>0.29240565408721164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98-4561-A367-E93133CDB78C}"/>
            </c:ext>
          </c:extLst>
        </c:ser>
        <c:ser>
          <c:idx val="3"/>
          <c:order val="3"/>
          <c:tx>
            <c:strRef>
              <c:f>'2013'!$F$21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'2013'!$F$22:$F$36</c:f>
              <c:numCache>
                <c:formatCode>0%</c:formatCode>
                <c:ptCount val="15"/>
                <c:pt idx="0">
                  <c:v>0.36998087954110898</c:v>
                </c:pt>
                <c:pt idx="1">
                  <c:v>0.40850565743269607</c:v>
                </c:pt>
                <c:pt idx="2">
                  <c:v>0.37787429739397038</c:v>
                </c:pt>
                <c:pt idx="3">
                  <c:v>0.36611889801836633</c:v>
                </c:pt>
                <c:pt idx="4">
                  <c:v>0.43703703703703706</c:v>
                </c:pt>
                <c:pt idx="5">
                  <c:v>0.32176870748299319</c:v>
                </c:pt>
                <c:pt idx="6">
                  <c:v>0.4615728328865058</c:v>
                </c:pt>
                <c:pt idx="7">
                  <c:v>0.36537643555933647</c:v>
                </c:pt>
                <c:pt idx="8">
                  <c:v>0.39260563380281688</c:v>
                </c:pt>
                <c:pt idx="9">
                  <c:v>0.49659863945578231</c:v>
                </c:pt>
                <c:pt idx="10">
                  <c:v>0.3612040133779264</c:v>
                </c:pt>
                <c:pt idx="11">
                  <c:v>0.40636942675159238</c:v>
                </c:pt>
                <c:pt idx="12">
                  <c:v>0.38331678252234358</c:v>
                </c:pt>
                <c:pt idx="13">
                  <c:v>0.29064039408866993</c:v>
                </c:pt>
                <c:pt idx="14">
                  <c:v>0.38658487798373115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98-4561-A367-E93133CD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4384"/>
        <c:axId val="83985920"/>
      </c:barChart>
      <c:catAx>
        <c:axId val="839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985920"/>
        <c:crosses val="autoZero"/>
        <c:auto val="1"/>
        <c:lblAlgn val="ctr"/>
        <c:lblOffset val="100"/>
        <c:noMultiLvlLbl val="0"/>
      </c:catAx>
      <c:valAx>
        <c:axId val="83985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984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'2013'!$G$21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'2013'!$G$22:$G$36</c:f>
              <c:numCache>
                <c:formatCode>0%</c:formatCode>
                <c:ptCount val="15"/>
                <c:pt idx="0">
                  <c:v>0.15933715742511154</c:v>
                </c:pt>
                <c:pt idx="1">
                  <c:v>0.11783066718689036</c:v>
                </c:pt>
                <c:pt idx="2">
                  <c:v>0.10807358201328564</c:v>
                </c:pt>
                <c:pt idx="3">
                  <c:v>0.12518124697921701</c:v>
                </c:pt>
                <c:pt idx="4">
                  <c:v>7.407407407407407E-2</c:v>
                </c:pt>
                <c:pt idx="5">
                  <c:v>0.10952380952380952</c:v>
                </c:pt>
                <c:pt idx="6">
                  <c:v>8.1322609472743515E-2</c:v>
                </c:pt>
                <c:pt idx="7">
                  <c:v>8.4644831986388766E-2</c:v>
                </c:pt>
                <c:pt idx="8">
                  <c:v>4.8708920187793429E-2</c:v>
                </c:pt>
                <c:pt idx="9">
                  <c:v>7.9591836734693874E-2</c:v>
                </c:pt>
                <c:pt idx="10">
                  <c:v>5.9245102723363592E-2</c:v>
                </c:pt>
                <c:pt idx="11">
                  <c:v>8.4501061571125261E-2</c:v>
                </c:pt>
                <c:pt idx="12">
                  <c:v>0.15094339622641509</c:v>
                </c:pt>
                <c:pt idx="13">
                  <c:v>0.2935960591133005</c:v>
                </c:pt>
                <c:pt idx="14">
                  <c:v>0.1099479930657421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C-4575-8D61-C59D8F5488AF}"/>
            </c:ext>
          </c:extLst>
        </c:ser>
        <c:ser>
          <c:idx val="1"/>
          <c:order val="1"/>
          <c:tx>
            <c:strRef>
              <c:f>'2013'!$H$21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'2013'!$H$22:$H$36</c:f>
              <c:numCache>
                <c:formatCode>0%</c:formatCode>
                <c:ptCount val="15"/>
                <c:pt idx="0">
                  <c:v>0.12587635436583811</c:v>
                </c:pt>
                <c:pt idx="1">
                  <c:v>0.10846664065548185</c:v>
                </c:pt>
                <c:pt idx="2">
                  <c:v>0.11190597853857946</c:v>
                </c:pt>
                <c:pt idx="3">
                  <c:v>9.4973417109714839E-2</c:v>
                </c:pt>
                <c:pt idx="4">
                  <c:v>7.2222222222222215E-2</c:v>
                </c:pt>
                <c:pt idx="5">
                  <c:v>0.11428571428571428</c:v>
                </c:pt>
                <c:pt idx="6">
                  <c:v>9.8302055406613048E-2</c:v>
                </c:pt>
                <c:pt idx="7">
                  <c:v>0.10038281582305401</c:v>
                </c:pt>
                <c:pt idx="8">
                  <c:v>8.6854460093896718E-2</c:v>
                </c:pt>
                <c:pt idx="9">
                  <c:v>7.4149659863945575E-2</c:v>
                </c:pt>
                <c:pt idx="10">
                  <c:v>8.7434304825609169E-2</c:v>
                </c:pt>
                <c:pt idx="11">
                  <c:v>8.025477707006369E-2</c:v>
                </c:pt>
                <c:pt idx="12">
                  <c:v>0.12711022840119166</c:v>
                </c:pt>
                <c:pt idx="13">
                  <c:v>0.14679802955665025</c:v>
                </c:pt>
                <c:pt idx="14">
                  <c:v>0.10244699293239098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C-4575-8D61-C59D8F5488AF}"/>
            </c:ext>
          </c:extLst>
        </c:ser>
        <c:ser>
          <c:idx val="2"/>
          <c:order val="2"/>
          <c:tx>
            <c:strRef>
              <c:f>'2013'!$I$21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'2013'!$I$22:$I$36</c:f>
              <c:numCache>
                <c:formatCode>0%</c:formatCode>
                <c:ptCount val="15"/>
                <c:pt idx="0">
                  <c:v>0.20108349267049075</c:v>
                </c:pt>
                <c:pt idx="1">
                  <c:v>0.21927428794381584</c:v>
                </c:pt>
                <c:pt idx="2">
                  <c:v>0.23760858456821665</c:v>
                </c:pt>
                <c:pt idx="3">
                  <c:v>0.25084581923634608</c:v>
                </c:pt>
                <c:pt idx="4">
                  <c:v>0.22407407407407406</c:v>
                </c:pt>
                <c:pt idx="5">
                  <c:v>0.28639455782312923</c:v>
                </c:pt>
                <c:pt idx="6">
                  <c:v>0.22162645218945487</c:v>
                </c:pt>
                <c:pt idx="7">
                  <c:v>0.25308379413015736</c:v>
                </c:pt>
                <c:pt idx="8">
                  <c:v>0.29694835680751175</c:v>
                </c:pt>
                <c:pt idx="9">
                  <c:v>0.19251700680272107</c:v>
                </c:pt>
                <c:pt idx="10">
                  <c:v>0.28141423793597709</c:v>
                </c:pt>
                <c:pt idx="11">
                  <c:v>0.24501061571125266</c:v>
                </c:pt>
                <c:pt idx="12">
                  <c:v>0.19463753723932473</c:v>
                </c:pt>
                <c:pt idx="13">
                  <c:v>0.14778325123152711</c:v>
                </c:pt>
                <c:pt idx="14">
                  <c:v>0.23653153753833844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5C-4575-8D61-C59D8F5488AF}"/>
            </c:ext>
          </c:extLst>
        </c:ser>
        <c:ser>
          <c:idx val="3"/>
          <c:order val="3"/>
          <c:tx>
            <c:strRef>
              <c:f>'2013'!$J$21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'2013'!$J$22:$J$36</c:f>
              <c:numCache>
                <c:formatCode>0%</c:formatCode>
                <c:ptCount val="15"/>
                <c:pt idx="0">
                  <c:v>0.51370299553855958</c:v>
                </c:pt>
                <c:pt idx="1">
                  <c:v>0.5544284042138119</c:v>
                </c:pt>
                <c:pt idx="2">
                  <c:v>0.54241185487991828</c:v>
                </c:pt>
                <c:pt idx="3">
                  <c:v>0.52899951667472211</c:v>
                </c:pt>
                <c:pt idx="4">
                  <c:v>0.62962962962962965</c:v>
                </c:pt>
                <c:pt idx="5">
                  <c:v>0.48979591836734693</c:v>
                </c:pt>
                <c:pt idx="6">
                  <c:v>0.59874888293118855</c:v>
                </c:pt>
                <c:pt idx="7">
                  <c:v>0.56188855806039983</c:v>
                </c:pt>
                <c:pt idx="8">
                  <c:v>0.56748826291079812</c:v>
                </c:pt>
                <c:pt idx="9">
                  <c:v>0.65374149659863945</c:v>
                </c:pt>
                <c:pt idx="10">
                  <c:v>0.57190635451505012</c:v>
                </c:pt>
                <c:pt idx="11">
                  <c:v>0.59023354564755837</c:v>
                </c:pt>
                <c:pt idx="12">
                  <c:v>0.5273088381330685</c:v>
                </c:pt>
                <c:pt idx="13">
                  <c:v>0.41182266009852214</c:v>
                </c:pt>
                <c:pt idx="14">
                  <c:v>0.55107347646352844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5C-4575-8D61-C59D8F54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41728"/>
        <c:axId val="84043264"/>
      </c:barChart>
      <c:catAx>
        <c:axId val="8404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43264"/>
        <c:crosses val="autoZero"/>
        <c:auto val="1"/>
        <c:lblAlgn val="ctr"/>
        <c:lblOffset val="100"/>
        <c:noMultiLvlLbl val="0"/>
      </c:catAx>
      <c:valAx>
        <c:axId val="840432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04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'2013'!$K$21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'2013'!$K$22:$K$36</c:f>
              <c:numCache>
                <c:formatCode>0%</c:formatCode>
                <c:ptCount val="15"/>
                <c:pt idx="0">
                  <c:v>0.25079668578712555</c:v>
                </c:pt>
                <c:pt idx="1">
                  <c:v>0.19235271166601639</c:v>
                </c:pt>
                <c:pt idx="2">
                  <c:v>0.16913643331630046</c:v>
                </c:pt>
                <c:pt idx="3">
                  <c:v>0.17979700338327695</c:v>
                </c:pt>
                <c:pt idx="4">
                  <c:v>0.11666666666666667</c:v>
                </c:pt>
                <c:pt idx="5">
                  <c:v>0.1653061224489796</c:v>
                </c:pt>
                <c:pt idx="6">
                  <c:v>0.14030384271671134</c:v>
                </c:pt>
                <c:pt idx="7">
                  <c:v>0.16248404934070609</c:v>
                </c:pt>
                <c:pt idx="8">
                  <c:v>8.9788732394366202E-2</c:v>
                </c:pt>
                <c:pt idx="9">
                  <c:v>0.14489795918367346</c:v>
                </c:pt>
                <c:pt idx="10">
                  <c:v>0.10606784519827998</c:v>
                </c:pt>
                <c:pt idx="11">
                  <c:v>0.14607218683651804</c:v>
                </c:pt>
                <c:pt idx="12">
                  <c:v>0.22740814299900694</c:v>
                </c:pt>
                <c:pt idx="13">
                  <c:v>0.41970443349753694</c:v>
                </c:pt>
                <c:pt idx="14">
                  <c:v>0.17585678090412055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0-471D-9957-AA8FB945F63A}"/>
            </c:ext>
          </c:extLst>
        </c:ser>
        <c:ser>
          <c:idx val="1"/>
          <c:order val="1"/>
          <c:tx>
            <c:strRef>
              <c:f>'2013'!$L$21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'2013'!$L$22:$L$36</c:f>
              <c:numCache>
                <c:formatCode>0%</c:formatCode>
                <c:ptCount val="15"/>
                <c:pt idx="0">
                  <c:v>0.14882090503505419</c:v>
                </c:pt>
                <c:pt idx="1">
                  <c:v>0.1443620756925478</c:v>
                </c:pt>
                <c:pt idx="2">
                  <c:v>0.16836995401124169</c:v>
                </c:pt>
                <c:pt idx="3">
                  <c:v>0.16288061865635572</c:v>
                </c:pt>
                <c:pt idx="4">
                  <c:v>0.15555555555555556</c:v>
                </c:pt>
                <c:pt idx="5">
                  <c:v>0.20068027210884354</c:v>
                </c:pt>
                <c:pt idx="6">
                  <c:v>0.14789991063449509</c:v>
                </c:pt>
                <c:pt idx="7">
                  <c:v>0.17992343683538919</c:v>
                </c:pt>
                <c:pt idx="8">
                  <c:v>0.18485915492957747</c:v>
                </c:pt>
                <c:pt idx="9">
                  <c:v>0.11292517006802721</c:v>
                </c:pt>
                <c:pt idx="10">
                  <c:v>0.19827998088867654</c:v>
                </c:pt>
                <c:pt idx="11">
                  <c:v>0.14394904458598726</c:v>
                </c:pt>
                <c:pt idx="12">
                  <c:v>0.14498510427010924</c:v>
                </c:pt>
                <c:pt idx="13">
                  <c:v>0.11822660098522167</c:v>
                </c:pt>
                <c:pt idx="14">
                  <c:v>0.1601546872916389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0-471D-9957-AA8FB945F63A}"/>
            </c:ext>
          </c:extLst>
        </c:ser>
        <c:ser>
          <c:idx val="2"/>
          <c:order val="2"/>
          <c:tx>
            <c:strRef>
              <c:f>'2013'!$M$21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'2013'!$M$22:$M$36</c:f>
              <c:numCache>
                <c:formatCode>0%</c:formatCode>
                <c:ptCount val="15"/>
                <c:pt idx="0">
                  <c:v>0.26226896112173359</c:v>
                </c:pt>
                <c:pt idx="1">
                  <c:v>0.29535700351150995</c:v>
                </c:pt>
                <c:pt idx="2">
                  <c:v>0.31962187020950433</c:v>
                </c:pt>
                <c:pt idx="3">
                  <c:v>0.3455775737071049</c:v>
                </c:pt>
                <c:pt idx="4">
                  <c:v>0.35555555555555557</c:v>
                </c:pt>
                <c:pt idx="5">
                  <c:v>0.37619047619047619</c:v>
                </c:pt>
                <c:pt idx="6">
                  <c:v>0.35254691689008044</c:v>
                </c:pt>
                <c:pt idx="7">
                  <c:v>0.35431731178222031</c:v>
                </c:pt>
                <c:pt idx="8">
                  <c:v>0.38791079812206575</c:v>
                </c:pt>
                <c:pt idx="9">
                  <c:v>0.32857142857142857</c:v>
                </c:pt>
                <c:pt idx="10">
                  <c:v>0.38795986622073581</c:v>
                </c:pt>
                <c:pt idx="11">
                  <c:v>0.36220806794055199</c:v>
                </c:pt>
                <c:pt idx="12">
                  <c:v>0.28103277060575971</c:v>
                </c:pt>
                <c:pt idx="13">
                  <c:v>0.20788177339901479</c:v>
                </c:pt>
                <c:pt idx="14">
                  <c:v>0.33107747699693291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0-471D-9957-AA8FB945F63A}"/>
            </c:ext>
          </c:extLst>
        </c:ser>
        <c:ser>
          <c:idx val="3"/>
          <c:order val="3"/>
          <c:tx>
            <c:strRef>
              <c:f>'2013'!$N$21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'2013'!$N$22:$N$36</c:f>
              <c:numCache>
                <c:formatCode>0%</c:formatCode>
                <c:ptCount val="15"/>
                <c:pt idx="0">
                  <c:v>0.33811344805608667</c:v>
                </c:pt>
                <c:pt idx="1">
                  <c:v>0.36792820912992585</c:v>
                </c:pt>
                <c:pt idx="2">
                  <c:v>0.34287174246295349</c:v>
                </c:pt>
                <c:pt idx="3">
                  <c:v>0.31174480425326245</c:v>
                </c:pt>
                <c:pt idx="4">
                  <c:v>0.37222222222222223</c:v>
                </c:pt>
                <c:pt idx="5">
                  <c:v>0.2578231292517007</c:v>
                </c:pt>
                <c:pt idx="6">
                  <c:v>0.35924932975871315</c:v>
                </c:pt>
                <c:pt idx="7">
                  <c:v>0.3032752020416844</c:v>
                </c:pt>
                <c:pt idx="8">
                  <c:v>0.33744131455399062</c:v>
                </c:pt>
                <c:pt idx="9">
                  <c:v>0.41360544217687073</c:v>
                </c:pt>
                <c:pt idx="10">
                  <c:v>0.30769230769230771</c:v>
                </c:pt>
                <c:pt idx="11">
                  <c:v>0.34777070063694265</c:v>
                </c:pt>
                <c:pt idx="12">
                  <c:v>0.34657398212512414</c:v>
                </c:pt>
                <c:pt idx="13">
                  <c:v>0.2541871921182266</c:v>
                </c:pt>
                <c:pt idx="14">
                  <c:v>0.33291105480730765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B0-471D-9957-AA8FB945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86784"/>
        <c:axId val="84088320"/>
      </c:barChart>
      <c:catAx>
        <c:axId val="840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088320"/>
        <c:crosses val="autoZero"/>
        <c:auto val="1"/>
        <c:lblAlgn val="ctr"/>
        <c:lblOffset val="100"/>
        <c:noMultiLvlLbl val="0"/>
      </c:catAx>
      <c:valAx>
        <c:axId val="84088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08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'2013'!$O$22:$O$36</c:f>
              <c:numCache>
                <c:formatCode>0%</c:formatCode>
                <c:ptCount val="15"/>
                <c:pt idx="0">
                  <c:v>0.12045889101338432</c:v>
                </c:pt>
                <c:pt idx="1">
                  <c:v>9.9882949668357396E-2</c:v>
                </c:pt>
                <c:pt idx="2">
                  <c:v>8.5845682166581505E-2</c:v>
                </c:pt>
                <c:pt idx="3">
                  <c:v>9.8598356694055103E-2</c:v>
                </c:pt>
                <c:pt idx="4">
                  <c:v>5.9259259259259262E-2</c:v>
                </c:pt>
                <c:pt idx="5">
                  <c:v>8.1632653061224483E-2</c:v>
                </c:pt>
                <c:pt idx="6">
                  <c:v>6.3002680965147453E-2</c:v>
                </c:pt>
                <c:pt idx="7">
                  <c:v>5.6571671629094003E-2</c:v>
                </c:pt>
                <c:pt idx="8">
                  <c:v>3.4624413145539906E-2</c:v>
                </c:pt>
                <c:pt idx="9">
                  <c:v>6.0544217687074832E-2</c:v>
                </c:pt>
                <c:pt idx="10">
                  <c:v>4.3956043956043959E-2</c:v>
                </c:pt>
                <c:pt idx="11">
                  <c:v>6.0721868365180467E-2</c:v>
                </c:pt>
                <c:pt idx="12">
                  <c:v>0.11817279046673287</c:v>
                </c:pt>
                <c:pt idx="13">
                  <c:v>0.25517241379310346</c:v>
                </c:pt>
                <c:pt idx="14">
                  <c:v>8.5511401520202687E-2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0-4F3B-9338-60AAF5A8F4CD}"/>
            </c:ext>
          </c:extLst>
        </c:ser>
        <c:ser>
          <c:idx val="1"/>
          <c:order val="1"/>
          <c:tx>
            <c:strRef>
              <c:f>'2013'!$P$21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'2013'!$P$22:$P$36</c:f>
              <c:numCache>
                <c:formatCode>0%</c:formatCode>
                <c:ptCount val="15"/>
                <c:pt idx="0">
                  <c:v>0.11790949649458253</c:v>
                </c:pt>
                <c:pt idx="1">
                  <c:v>9.1299258681232925E-2</c:v>
                </c:pt>
                <c:pt idx="2">
                  <c:v>0.10015329586101175</c:v>
                </c:pt>
                <c:pt idx="3">
                  <c:v>8.8690188496858391E-2</c:v>
                </c:pt>
                <c:pt idx="4">
                  <c:v>6.2962962962962957E-2</c:v>
                </c:pt>
                <c:pt idx="5">
                  <c:v>9.7959183673469383E-2</c:v>
                </c:pt>
                <c:pt idx="6">
                  <c:v>8.087578194816801E-2</c:v>
                </c:pt>
                <c:pt idx="7">
                  <c:v>9.6554657592513818E-2</c:v>
                </c:pt>
                <c:pt idx="8">
                  <c:v>7.6877934272300469E-2</c:v>
                </c:pt>
                <c:pt idx="9">
                  <c:v>7.8231292517006806E-2</c:v>
                </c:pt>
                <c:pt idx="10">
                  <c:v>7.4534161490683232E-2</c:v>
                </c:pt>
                <c:pt idx="11">
                  <c:v>7.0912951167728236E-2</c:v>
                </c:pt>
                <c:pt idx="12">
                  <c:v>0.11022840119165839</c:v>
                </c:pt>
                <c:pt idx="13">
                  <c:v>0.15862068965517243</c:v>
                </c:pt>
                <c:pt idx="14">
                  <c:v>9.3012401653553803E-2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0-4F3B-9338-60AAF5A8F4CD}"/>
            </c:ext>
          </c:extLst>
        </c:ser>
        <c:ser>
          <c:idx val="2"/>
          <c:order val="2"/>
          <c:tx>
            <c:strRef>
              <c:f>'2013'!$Q$21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'2013'!$Q$22:$Q$36</c:f>
              <c:numCache>
                <c:formatCode>0%</c:formatCode>
                <c:ptCount val="15"/>
                <c:pt idx="0">
                  <c:v>0.19024856596558318</c:v>
                </c:pt>
                <c:pt idx="1">
                  <c:v>0.19001170503316425</c:v>
                </c:pt>
                <c:pt idx="2">
                  <c:v>0.19877363311190599</c:v>
                </c:pt>
                <c:pt idx="3">
                  <c:v>0.21145480908651523</c:v>
                </c:pt>
                <c:pt idx="4">
                  <c:v>0.17037037037037037</c:v>
                </c:pt>
                <c:pt idx="5">
                  <c:v>0.23265306122448978</c:v>
                </c:pt>
                <c:pt idx="6">
                  <c:v>0.18185880250223413</c:v>
                </c:pt>
                <c:pt idx="7">
                  <c:v>0.21097405359421523</c:v>
                </c:pt>
                <c:pt idx="8">
                  <c:v>0.23826291079812206</c:v>
                </c:pt>
                <c:pt idx="9">
                  <c:v>0.13333333333333333</c:v>
                </c:pt>
                <c:pt idx="10">
                  <c:v>0.23650262780697565</c:v>
                </c:pt>
                <c:pt idx="11">
                  <c:v>0.21401273885350319</c:v>
                </c:pt>
                <c:pt idx="12">
                  <c:v>0.18967229394240318</c:v>
                </c:pt>
                <c:pt idx="13">
                  <c:v>0.12019704433497537</c:v>
                </c:pt>
                <c:pt idx="14">
                  <c:v>0.19962661688225097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0-4F3B-9338-60AAF5A8F4CD}"/>
            </c:ext>
          </c:extLst>
        </c:ser>
        <c:ser>
          <c:idx val="3"/>
          <c:order val="3"/>
          <c:tx>
            <c:strRef>
              <c:f>'2013'!$R$21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'2013'!$R$22:$R$36</c:f>
              <c:numCache>
                <c:formatCode>0%</c:formatCode>
                <c:ptCount val="15"/>
                <c:pt idx="0">
                  <c:v>0.57138304652645</c:v>
                </c:pt>
                <c:pt idx="1">
                  <c:v>0.61880608661724545</c:v>
                </c:pt>
                <c:pt idx="2">
                  <c:v>0.61522738886050077</c:v>
                </c:pt>
                <c:pt idx="3">
                  <c:v>0.60125664572257131</c:v>
                </c:pt>
                <c:pt idx="4">
                  <c:v>0.70740740740740737</c:v>
                </c:pt>
                <c:pt idx="5">
                  <c:v>0.58775510204081638</c:v>
                </c:pt>
                <c:pt idx="6">
                  <c:v>0.67426273458445041</c:v>
                </c:pt>
                <c:pt idx="7">
                  <c:v>0.63589961718417698</c:v>
                </c:pt>
                <c:pt idx="8">
                  <c:v>0.65023474178403751</c:v>
                </c:pt>
                <c:pt idx="9">
                  <c:v>0.72789115646258506</c:v>
                </c:pt>
                <c:pt idx="10">
                  <c:v>0.64500716674629721</c:v>
                </c:pt>
                <c:pt idx="11">
                  <c:v>0.65435244161358808</c:v>
                </c:pt>
                <c:pt idx="12">
                  <c:v>0.58192651439920551</c:v>
                </c:pt>
                <c:pt idx="13">
                  <c:v>0.46600985221674879</c:v>
                </c:pt>
                <c:pt idx="14">
                  <c:v>0.62184957994399248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0-4F3B-9338-60AAF5A8F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23648"/>
        <c:axId val="84125184"/>
      </c:barChart>
      <c:catAx>
        <c:axId val="841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125184"/>
        <c:crosses val="autoZero"/>
        <c:auto val="1"/>
        <c:lblAlgn val="ctr"/>
        <c:lblOffset val="100"/>
        <c:noMultiLvlLbl val="0"/>
      </c:catAx>
      <c:valAx>
        <c:axId val="84125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12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2013-2014)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'2013'!$B$39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E6-4C23-B988-EAAF4063DBD5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E6-4C23-B988-EAAF4063D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'2013'!$C$39:$F$39</c:f>
              <c:numCache>
                <c:formatCode>0%</c:formatCode>
                <c:ptCount val="4"/>
                <c:pt idx="0">
                  <c:v>0.15</c:v>
                </c:pt>
                <c:pt idx="1">
                  <c:v>0.11</c:v>
                </c:pt>
                <c:pt idx="2">
                  <c:v>0.18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6-4C23-B988-EAAF4063DBD5}"/>
            </c:ext>
          </c:extLst>
        </c:ser>
        <c:ser>
          <c:idx val="1"/>
          <c:order val="1"/>
          <c:tx>
            <c:strRef>
              <c:f>'2013'!$B$40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E6-4C23-B988-EAAF4063D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'2013'!$C$40:$F$40</c:f>
              <c:numCache>
                <c:formatCode>0%</c:formatCode>
                <c:ptCount val="4"/>
                <c:pt idx="0">
                  <c:v>0.17</c:v>
                </c:pt>
                <c:pt idx="1">
                  <c:v>0.1</c:v>
                </c:pt>
                <c:pt idx="2">
                  <c:v>0.16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6-4C23-B988-EAAF4063DBD5}"/>
            </c:ext>
          </c:extLst>
        </c:ser>
        <c:ser>
          <c:idx val="2"/>
          <c:order val="2"/>
          <c:tx>
            <c:strRef>
              <c:f>'2013'!$B$41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E6-4C23-B988-EAAF4063D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'2013'!$C$41:$F$41</c:f>
              <c:numCache>
                <c:formatCode>0%</c:formatCode>
                <c:ptCount val="4"/>
                <c:pt idx="0">
                  <c:v>0.28999999999999998</c:v>
                </c:pt>
                <c:pt idx="1">
                  <c:v>0.24</c:v>
                </c:pt>
                <c:pt idx="2">
                  <c:v>0.33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E6-4C23-B988-EAAF4063DBD5}"/>
            </c:ext>
          </c:extLst>
        </c:ser>
        <c:ser>
          <c:idx val="3"/>
          <c:order val="3"/>
          <c:tx>
            <c:strRef>
              <c:f>'2013'!$B$42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'2013'!$C$42:$F$42</c:f>
              <c:numCache>
                <c:formatCode>0%</c:formatCode>
                <c:ptCount val="4"/>
                <c:pt idx="0">
                  <c:v>0.39</c:v>
                </c:pt>
                <c:pt idx="1">
                  <c:v>0.55000000000000004</c:v>
                </c:pt>
                <c:pt idx="2">
                  <c:v>0.33</c:v>
                </c:pt>
                <c:pt idx="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E6-4C23-B988-EAAF4063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93056"/>
        <c:axId val="84903040"/>
      </c:barChart>
      <c:catAx>
        <c:axId val="848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ES"/>
          </a:p>
        </c:txPr>
        <c:crossAx val="84903040"/>
        <c:crosses val="autoZero"/>
        <c:auto val="1"/>
        <c:lblAlgn val="ctr"/>
        <c:lblOffset val="100"/>
        <c:noMultiLvlLbl val="0"/>
      </c:catAx>
      <c:valAx>
        <c:axId val="84903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48930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033978511306776E-2"/>
          <c:y val="0.16135010692810106"/>
          <c:w val="0.82229807480961437"/>
          <c:h val="0.6501875632727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'2014'!$C$26:$C$44</c:f>
              <c:numCache>
                <c:formatCode>0.00%</c:formatCode>
                <c:ptCount val="16"/>
                <c:pt idx="0">
                  <c:v>0.20699300699300699</c:v>
                </c:pt>
                <c:pt idx="1">
                  <c:v>0.18181818181818182</c:v>
                </c:pt>
                <c:pt idx="2">
                  <c:v>0.15404430705821742</c:v>
                </c:pt>
                <c:pt idx="3">
                  <c:v>0.16793893129770993</c:v>
                </c:pt>
                <c:pt idx="4">
                  <c:v>0.10874704491725769</c:v>
                </c:pt>
                <c:pt idx="5">
                  <c:v>0.16585365853658537</c:v>
                </c:pt>
                <c:pt idx="6">
                  <c:v>0.11856932876041157</c:v>
                </c:pt>
                <c:pt idx="7">
                  <c:v>0.13457661290322581</c:v>
                </c:pt>
                <c:pt idx="8">
                  <c:v>8.1879194630872482E-2</c:v>
                </c:pt>
                <c:pt idx="9">
                  <c:v>0.12241521918941274</c:v>
                </c:pt>
                <c:pt idx="10">
                  <c:v>0.10608345902463549</c:v>
                </c:pt>
                <c:pt idx="11">
                  <c:v>0.1348107109879963</c:v>
                </c:pt>
                <c:pt idx="12">
                  <c:v>0.20150053590568059</c:v>
                </c:pt>
                <c:pt idx="13">
                  <c:v>0.31398416886543534</c:v>
                </c:pt>
                <c:pt idx="14">
                  <c:v>0.40651260504201681</c:v>
                </c:pt>
                <c:pt idx="15">
                  <c:v>0.16973464851347597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8-474A-A3E0-EA9E75DCA595}"/>
            </c:ext>
          </c:extLst>
        </c:ser>
        <c:ser>
          <c:idx val="1"/>
          <c:order val="1"/>
          <c:tx>
            <c:strRef>
              <c:f>'2014'!$D$25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'2014'!$D$26:$D$44</c:f>
              <c:numCache>
                <c:formatCode>0.00%</c:formatCode>
                <c:ptCount val="16"/>
                <c:pt idx="0">
                  <c:v>0.16083916083916083</c:v>
                </c:pt>
                <c:pt idx="1">
                  <c:v>0.15311004784688995</c:v>
                </c:pt>
                <c:pt idx="2">
                  <c:v>0.16460587326120557</c:v>
                </c:pt>
                <c:pt idx="3">
                  <c:v>0.16635956830744933</c:v>
                </c:pt>
                <c:pt idx="4">
                  <c:v>0.14893617021276595</c:v>
                </c:pt>
                <c:pt idx="5">
                  <c:v>0.20097560975609757</c:v>
                </c:pt>
                <c:pt idx="6">
                  <c:v>0.13963743263106321</c:v>
                </c:pt>
                <c:pt idx="7">
                  <c:v>0.19153225806451613</c:v>
                </c:pt>
                <c:pt idx="8">
                  <c:v>0.18993288590604027</c:v>
                </c:pt>
                <c:pt idx="9">
                  <c:v>0.13234077750206782</c:v>
                </c:pt>
                <c:pt idx="10">
                  <c:v>0.20010055304172952</c:v>
                </c:pt>
                <c:pt idx="11">
                  <c:v>0.15004616805170823</c:v>
                </c:pt>
                <c:pt idx="12">
                  <c:v>0.18542336548767416</c:v>
                </c:pt>
                <c:pt idx="13">
                  <c:v>0.16622691292875991</c:v>
                </c:pt>
                <c:pt idx="14">
                  <c:v>0.13760504201680673</c:v>
                </c:pt>
                <c:pt idx="15">
                  <c:v>0.16591414281744929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8-474A-A3E0-EA9E75DCA595}"/>
            </c:ext>
          </c:extLst>
        </c:ser>
        <c:ser>
          <c:idx val="2"/>
          <c:order val="2"/>
          <c:tx>
            <c:strRef>
              <c:f>'2014'!$E$25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'2014'!$E$26:$E$44</c:f>
              <c:numCache>
                <c:formatCode>0.00%</c:formatCode>
                <c:ptCount val="16"/>
                <c:pt idx="0">
                  <c:v>0.26783216783216784</c:v>
                </c:pt>
                <c:pt idx="1">
                  <c:v>0.28708133971291866</c:v>
                </c:pt>
                <c:pt idx="2">
                  <c:v>0.31040700669757859</c:v>
                </c:pt>
                <c:pt idx="3">
                  <c:v>0.32455909449855225</c:v>
                </c:pt>
                <c:pt idx="4">
                  <c:v>0.34042553191489361</c:v>
                </c:pt>
                <c:pt idx="5">
                  <c:v>0.34341463414634149</c:v>
                </c:pt>
                <c:pt idx="6">
                  <c:v>0.27633512983831454</c:v>
                </c:pt>
                <c:pt idx="7">
                  <c:v>0.32510080645161288</c:v>
                </c:pt>
                <c:pt idx="8">
                  <c:v>0.34362416107382548</c:v>
                </c:pt>
                <c:pt idx="9">
                  <c:v>0.29611248966087678</c:v>
                </c:pt>
                <c:pt idx="10">
                  <c:v>0.36400201106083457</c:v>
                </c:pt>
                <c:pt idx="11">
                  <c:v>0.31532779316712833</c:v>
                </c:pt>
                <c:pt idx="12">
                  <c:v>0.25616291532690244</c:v>
                </c:pt>
                <c:pt idx="13">
                  <c:v>0.2</c:v>
                </c:pt>
                <c:pt idx="14">
                  <c:v>0.19012605042016806</c:v>
                </c:pt>
                <c:pt idx="15">
                  <c:v>0.29879827729924979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8-474A-A3E0-EA9E75DCA595}"/>
            </c:ext>
          </c:extLst>
        </c:ser>
        <c:ser>
          <c:idx val="3"/>
          <c:order val="3"/>
          <c:tx>
            <c:strRef>
              <c:f>'2014'!$F$25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'2014'!$F$26:$F$44</c:f>
              <c:numCache>
                <c:formatCode>0.00%</c:formatCode>
                <c:ptCount val="16"/>
                <c:pt idx="0">
                  <c:v>0.36433566433566433</c:v>
                </c:pt>
                <c:pt idx="1">
                  <c:v>0.37799043062200954</c:v>
                </c:pt>
                <c:pt idx="2">
                  <c:v>0.37094281298299847</c:v>
                </c:pt>
                <c:pt idx="3">
                  <c:v>0.34114240589628847</c:v>
                </c:pt>
                <c:pt idx="4">
                  <c:v>0.40189125295508277</c:v>
                </c:pt>
                <c:pt idx="5">
                  <c:v>0.28975609756097559</c:v>
                </c:pt>
                <c:pt idx="6">
                  <c:v>0.46545810877021065</c:v>
                </c:pt>
                <c:pt idx="7">
                  <c:v>0.34879032258064518</c:v>
                </c:pt>
                <c:pt idx="8">
                  <c:v>0.38456375838926177</c:v>
                </c:pt>
                <c:pt idx="9">
                  <c:v>0.4491315136476427</c:v>
                </c:pt>
                <c:pt idx="10">
                  <c:v>0.3298139768728004</c:v>
                </c:pt>
                <c:pt idx="11">
                  <c:v>0.39981532779316714</c:v>
                </c:pt>
                <c:pt idx="12">
                  <c:v>0.35691318327974275</c:v>
                </c:pt>
                <c:pt idx="13">
                  <c:v>0.31978891820580474</c:v>
                </c:pt>
                <c:pt idx="14">
                  <c:v>0.2657563025210084</c:v>
                </c:pt>
                <c:pt idx="15">
                  <c:v>0.36555293136982497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8-474A-A3E0-EA9E75DC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32544"/>
        <c:axId val="84334080"/>
      </c:barChart>
      <c:catAx>
        <c:axId val="8433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334080"/>
        <c:crosses val="autoZero"/>
        <c:auto val="1"/>
        <c:lblAlgn val="ctr"/>
        <c:lblOffset val="100"/>
        <c:noMultiLvlLbl val="0"/>
      </c:catAx>
      <c:valAx>
        <c:axId val="843340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33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('2011'!$B$22:$B$34,'2011'!$B$36)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('2011'!$O$22:$O$34,'2011'!$O$36)</c:f>
              <c:numCache>
                <c:formatCode>0%</c:formatCode>
                <c:ptCount val="14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1-4834-AB4B-203867D19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81792"/>
        <c:axId val="83283328"/>
      </c:barChart>
      <c:catAx>
        <c:axId val="832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283328"/>
        <c:crosses val="autoZero"/>
        <c:auto val="1"/>
        <c:lblAlgn val="ctr"/>
        <c:lblOffset val="100"/>
        <c:noMultiLvlLbl val="0"/>
      </c:catAx>
      <c:valAx>
        <c:axId val="83283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28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544977496917545"/>
          <c:w val="0.82247297827928989"/>
          <c:h val="0.6612125166003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'2014'!$G$25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'2014'!$G$26:$G$44</c:f>
              <c:numCache>
                <c:formatCode>0.00%</c:formatCode>
                <c:ptCount val="16"/>
                <c:pt idx="0">
                  <c:v>0.14580419580419579</c:v>
                </c:pt>
                <c:pt idx="1">
                  <c:v>0.12775119617224881</c:v>
                </c:pt>
                <c:pt idx="2">
                  <c:v>0.11823802163833076</c:v>
                </c:pt>
                <c:pt idx="3">
                  <c:v>0.13029744669649909</c:v>
                </c:pt>
                <c:pt idx="4">
                  <c:v>6.3829787234042548E-2</c:v>
                </c:pt>
                <c:pt idx="5">
                  <c:v>0.12390243902439024</c:v>
                </c:pt>
                <c:pt idx="6">
                  <c:v>8.6232239098481142E-2</c:v>
                </c:pt>
                <c:pt idx="7">
                  <c:v>9.1229838709677422E-2</c:v>
                </c:pt>
                <c:pt idx="8">
                  <c:v>5.4362416107382551E-2</c:v>
                </c:pt>
                <c:pt idx="9">
                  <c:v>8.850289495450786E-2</c:v>
                </c:pt>
                <c:pt idx="10">
                  <c:v>6.4353946706887877E-2</c:v>
                </c:pt>
                <c:pt idx="11">
                  <c:v>8.9104339796860568E-2</c:v>
                </c:pt>
                <c:pt idx="12">
                  <c:v>0.16827438370846731</c:v>
                </c:pt>
                <c:pt idx="13">
                  <c:v>0.18416886543535621</c:v>
                </c:pt>
                <c:pt idx="14">
                  <c:v>0.2857142857142857</c:v>
                </c:pt>
                <c:pt idx="15">
                  <c:v>0.11961656015559878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8-47C5-AB8A-D0FD9EB42D95}"/>
            </c:ext>
          </c:extLst>
        </c:ser>
        <c:ser>
          <c:idx val="1"/>
          <c:order val="1"/>
          <c:tx>
            <c:strRef>
              <c:f>'2014'!$H$25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'2014'!$H$26:$H$44</c:f>
              <c:numCache>
                <c:formatCode>0.00%</c:formatCode>
                <c:ptCount val="16"/>
                <c:pt idx="0">
                  <c:v>0.11888111888111888</c:v>
                </c:pt>
                <c:pt idx="1">
                  <c:v>0.10813397129186603</c:v>
                </c:pt>
                <c:pt idx="2">
                  <c:v>0.10200927357032458</c:v>
                </c:pt>
                <c:pt idx="3">
                  <c:v>0.10055277704659121</c:v>
                </c:pt>
                <c:pt idx="4">
                  <c:v>9.4562647754137114E-2</c:v>
                </c:pt>
                <c:pt idx="5">
                  <c:v>0.11707317073170732</c:v>
                </c:pt>
                <c:pt idx="6">
                  <c:v>9.5051445369916707E-2</c:v>
                </c:pt>
                <c:pt idx="7">
                  <c:v>0.10131048387096774</c:v>
                </c:pt>
                <c:pt idx="8">
                  <c:v>8.9261744966442957E-2</c:v>
                </c:pt>
                <c:pt idx="9">
                  <c:v>7.6095947063688996E-2</c:v>
                </c:pt>
                <c:pt idx="10">
                  <c:v>0.10155857214680744</c:v>
                </c:pt>
                <c:pt idx="11">
                  <c:v>9.833795013850416E-2</c:v>
                </c:pt>
                <c:pt idx="12">
                  <c:v>0.11039657020364416</c:v>
                </c:pt>
                <c:pt idx="13">
                  <c:v>0.18311345646437996</c:v>
                </c:pt>
                <c:pt idx="14">
                  <c:v>0.15756302521008403</c:v>
                </c:pt>
                <c:pt idx="15">
                  <c:v>0.10916226729647124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8-47C5-AB8A-D0FD9EB42D95}"/>
            </c:ext>
          </c:extLst>
        </c:ser>
        <c:ser>
          <c:idx val="2"/>
          <c:order val="2"/>
          <c:tx>
            <c:strRef>
              <c:f>'2014'!$I$25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'2014'!$I$26:$I$44</c:f>
              <c:numCache>
                <c:formatCode>0.00%</c:formatCode>
                <c:ptCount val="16"/>
                <c:pt idx="0">
                  <c:v>0.21993006993006994</c:v>
                </c:pt>
                <c:pt idx="1">
                  <c:v>0.23301435406698565</c:v>
                </c:pt>
                <c:pt idx="2">
                  <c:v>0.22977846470891294</c:v>
                </c:pt>
                <c:pt idx="3">
                  <c:v>0.25533035009212951</c:v>
                </c:pt>
                <c:pt idx="4">
                  <c:v>0.19385342789598109</c:v>
                </c:pt>
                <c:pt idx="5">
                  <c:v>0.29951219512195121</c:v>
                </c:pt>
                <c:pt idx="6">
                  <c:v>0.21950024497795198</c:v>
                </c:pt>
                <c:pt idx="7">
                  <c:v>0.26814516129032256</c:v>
                </c:pt>
                <c:pt idx="8">
                  <c:v>0.28993288590604027</c:v>
                </c:pt>
                <c:pt idx="9">
                  <c:v>0.20843672456575682</c:v>
                </c:pt>
                <c:pt idx="10">
                  <c:v>0.30367018602312718</c:v>
                </c:pt>
                <c:pt idx="11">
                  <c:v>0.21929824561403508</c:v>
                </c:pt>
                <c:pt idx="12">
                  <c:v>0.21436227224008575</c:v>
                </c:pt>
                <c:pt idx="13">
                  <c:v>0.15092348284960422</c:v>
                </c:pt>
                <c:pt idx="14">
                  <c:v>0.16071428571428573</c:v>
                </c:pt>
                <c:pt idx="15">
                  <c:v>0.23485690469574882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8-47C5-AB8A-D0FD9EB42D95}"/>
            </c:ext>
          </c:extLst>
        </c:ser>
        <c:ser>
          <c:idx val="3"/>
          <c:order val="3"/>
          <c:tx>
            <c:strRef>
              <c:f>'2014'!$J$25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'2014'!$J$26:$J$44</c:f>
              <c:numCache>
                <c:formatCode>0.00%</c:formatCode>
                <c:ptCount val="16"/>
                <c:pt idx="0">
                  <c:v>0.51538461538461533</c:v>
                </c:pt>
                <c:pt idx="1">
                  <c:v>0.53110047846889952</c:v>
                </c:pt>
                <c:pt idx="2">
                  <c:v>0.54997424008243179</c:v>
                </c:pt>
                <c:pt idx="3">
                  <c:v>0.51381942616478016</c:v>
                </c:pt>
                <c:pt idx="4">
                  <c:v>0.64775413711583929</c:v>
                </c:pt>
                <c:pt idx="5">
                  <c:v>0.45951219512195124</c:v>
                </c:pt>
                <c:pt idx="6">
                  <c:v>0.59921607055365023</c:v>
                </c:pt>
                <c:pt idx="7">
                  <c:v>0.53931451612903225</c:v>
                </c:pt>
                <c:pt idx="8">
                  <c:v>0.56644295302013425</c:v>
                </c:pt>
                <c:pt idx="9">
                  <c:v>0.62696443341604635</c:v>
                </c:pt>
                <c:pt idx="10">
                  <c:v>0.53041729512317748</c:v>
                </c:pt>
                <c:pt idx="11">
                  <c:v>0.59325946445060018</c:v>
                </c:pt>
                <c:pt idx="12">
                  <c:v>0.50696677384780275</c:v>
                </c:pt>
                <c:pt idx="13">
                  <c:v>0.48179419525065964</c:v>
                </c:pt>
                <c:pt idx="14">
                  <c:v>0.39600840336134452</c:v>
                </c:pt>
                <c:pt idx="15">
                  <c:v>0.53636426785218116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8-47C5-AB8A-D0FD9EB4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649088"/>
        <c:axId val="84650624"/>
      </c:barChart>
      <c:catAx>
        <c:axId val="8464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650624"/>
        <c:crosses val="autoZero"/>
        <c:auto val="1"/>
        <c:lblAlgn val="ctr"/>
        <c:lblOffset val="100"/>
        <c:noMultiLvlLbl val="0"/>
      </c:catAx>
      <c:valAx>
        <c:axId val="84650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64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8326267925299E-2"/>
          <c:y val="0.17658918884605174"/>
          <c:w val="0.82299561074447547"/>
          <c:h val="0.64002330528457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'2014'!$K$25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'2014'!$K$26:$K$44</c:f>
              <c:numCache>
                <c:formatCode>0.00%</c:formatCode>
                <c:ptCount val="16"/>
                <c:pt idx="0">
                  <c:v>0.23741258741258742</c:v>
                </c:pt>
                <c:pt idx="1">
                  <c:v>0.20478468899521532</c:v>
                </c:pt>
                <c:pt idx="2">
                  <c:v>0.17568263781555898</c:v>
                </c:pt>
                <c:pt idx="3">
                  <c:v>0.18689128718083706</c:v>
                </c:pt>
                <c:pt idx="4">
                  <c:v>0.11347517730496454</c:v>
                </c:pt>
                <c:pt idx="5">
                  <c:v>0.17756097560975609</c:v>
                </c:pt>
                <c:pt idx="6">
                  <c:v>0.13865752082312591</c:v>
                </c:pt>
                <c:pt idx="7">
                  <c:v>0.16179435483870969</c:v>
                </c:pt>
                <c:pt idx="8">
                  <c:v>9.3288590604026847E-2</c:v>
                </c:pt>
                <c:pt idx="9">
                  <c:v>0.14474772539288669</c:v>
                </c:pt>
                <c:pt idx="10">
                  <c:v>0.12016088486676722</c:v>
                </c:pt>
                <c:pt idx="11">
                  <c:v>0.1569713758079409</c:v>
                </c:pt>
                <c:pt idx="12">
                  <c:v>0.22829581993569131</c:v>
                </c:pt>
                <c:pt idx="13">
                  <c:v>0.36306068601583114</c:v>
                </c:pt>
                <c:pt idx="14">
                  <c:v>0.43592436974789917</c:v>
                </c:pt>
                <c:pt idx="15">
                  <c:v>0.19286607390941929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8-4C09-BDEB-077CA8489485}"/>
            </c:ext>
          </c:extLst>
        </c:ser>
        <c:ser>
          <c:idx val="1"/>
          <c:order val="1"/>
          <c:tx>
            <c:strRef>
              <c:f>'2014'!$L$25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'2014'!$L$26:$L$44</c:f>
              <c:numCache>
                <c:formatCode>0.00%</c:formatCode>
                <c:ptCount val="16"/>
                <c:pt idx="0">
                  <c:v>0.13706293706293707</c:v>
                </c:pt>
                <c:pt idx="1">
                  <c:v>0.14688995215311004</c:v>
                </c:pt>
                <c:pt idx="2">
                  <c:v>0.1566202988150438</c:v>
                </c:pt>
                <c:pt idx="3">
                  <c:v>0.16267438799684128</c:v>
                </c:pt>
                <c:pt idx="4">
                  <c:v>0.14893617021276595</c:v>
                </c:pt>
                <c:pt idx="5">
                  <c:v>0.21073170731707316</c:v>
                </c:pt>
                <c:pt idx="6">
                  <c:v>0.15825575698187164</c:v>
                </c:pt>
                <c:pt idx="7">
                  <c:v>0.18397177419354838</c:v>
                </c:pt>
                <c:pt idx="8">
                  <c:v>0.1912751677852349</c:v>
                </c:pt>
                <c:pt idx="9">
                  <c:v>0.12076095947063689</c:v>
                </c:pt>
                <c:pt idx="10">
                  <c:v>0.20110608345902464</c:v>
                </c:pt>
                <c:pt idx="11">
                  <c:v>0.15004616805170823</c:v>
                </c:pt>
                <c:pt idx="12">
                  <c:v>0.15326902465166131</c:v>
                </c:pt>
                <c:pt idx="13">
                  <c:v>0.14564643799472296</c:v>
                </c:pt>
                <c:pt idx="14">
                  <c:v>0.11764705882352941</c:v>
                </c:pt>
                <c:pt idx="15">
                  <c:v>0.15931508752431231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8-4C09-BDEB-077CA8489485}"/>
            </c:ext>
          </c:extLst>
        </c:ser>
        <c:ser>
          <c:idx val="2"/>
          <c:order val="2"/>
          <c:tx>
            <c:strRef>
              <c:f>'2014'!$M$25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'2014'!$M$26:$M$44</c:f>
              <c:numCache>
                <c:formatCode>0.00%</c:formatCode>
                <c:ptCount val="16"/>
                <c:pt idx="0">
                  <c:v>0.29125874125874124</c:v>
                </c:pt>
                <c:pt idx="1">
                  <c:v>0.30622009569377989</c:v>
                </c:pt>
                <c:pt idx="2">
                  <c:v>0.33925811437403403</c:v>
                </c:pt>
                <c:pt idx="3">
                  <c:v>0.36404316925506713</c:v>
                </c:pt>
                <c:pt idx="4">
                  <c:v>0.3664302600472813</c:v>
                </c:pt>
                <c:pt idx="5">
                  <c:v>0.36975609756097561</c:v>
                </c:pt>
                <c:pt idx="6">
                  <c:v>0.36550710436060757</c:v>
                </c:pt>
                <c:pt idx="7">
                  <c:v>0.37096774193548387</c:v>
                </c:pt>
                <c:pt idx="8">
                  <c:v>0.39194630872483222</c:v>
                </c:pt>
                <c:pt idx="9">
                  <c:v>0.35318444995864351</c:v>
                </c:pt>
                <c:pt idx="10">
                  <c:v>0.40221216691804929</c:v>
                </c:pt>
                <c:pt idx="11">
                  <c:v>0.35041551246537395</c:v>
                </c:pt>
                <c:pt idx="12">
                  <c:v>0.31511254019292606</c:v>
                </c:pt>
                <c:pt idx="13">
                  <c:v>0.22216358839050132</c:v>
                </c:pt>
                <c:pt idx="14">
                  <c:v>0.21533613445378152</c:v>
                </c:pt>
                <c:pt idx="15">
                  <c:v>0.33693387051958879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8-4C09-BDEB-077CA8489485}"/>
            </c:ext>
          </c:extLst>
        </c:ser>
        <c:ser>
          <c:idx val="3"/>
          <c:order val="3"/>
          <c:tx>
            <c:strRef>
              <c:f>'2014'!$N$25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'2014'!$N$26:$N$44</c:f>
              <c:numCache>
                <c:formatCode>0.00%</c:formatCode>
                <c:ptCount val="16"/>
                <c:pt idx="0">
                  <c:v>0.33426573426573425</c:v>
                </c:pt>
                <c:pt idx="1">
                  <c:v>0.34210526315789475</c:v>
                </c:pt>
                <c:pt idx="2">
                  <c:v>0.32843894899536319</c:v>
                </c:pt>
                <c:pt idx="3">
                  <c:v>0.28639115556725453</c:v>
                </c:pt>
                <c:pt idx="4">
                  <c:v>0.37115839243498816</c:v>
                </c:pt>
                <c:pt idx="5">
                  <c:v>0.24195121951219511</c:v>
                </c:pt>
                <c:pt idx="6">
                  <c:v>0.33757961783439489</c:v>
                </c:pt>
                <c:pt idx="7">
                  <c:v>0.28326612903225806</c:v>
                </c:pt>
                <c:pt idx="8">
                  <c:v>0.32348993288590605</c:v>
                </c:pt>
                <c:pt idx="9">
                  <c:v>0.38130686517783291</c:v>
                </c:pt>
                <c:pt idx="10">
                  <c:v>0.27652086475615889</c:v>
                </c:pt>
                <c:pt idx="11">
                  <c:v>0.34256694367497692</c:v>
                </c:pt>
                <c:pt idx="12">
                  <c:v>0.30332261521972131</c:v>
                </c:pt>
                <c:pt idx="13">
                  <c:v>0.26912928759894461</c:v>
                </c:pt>
                <c:pt idx="14">
                  <c:v>0.23109243697478993</c:v>
                </c:pt>
                <c:pt idx="15">
                  <c:v>0.31088496804667964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78-4C09-BDEB-077CA848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06432"/>
        <c:axId val="84707968"/>
      </c:barChart>
      <c:catAx>
        <c:axId val="8470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707968"/>
        <c:crosses val="autoZero"/>
        <c:auto val="1"/>
        <c:lblAlgn val="ctr"/>
        <c:lblOffset val="100"/>
        <c:noMultiLvlLbl val="0"/>
      </c:catAx>
      <c:valAx>
        <c:axId val="84707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70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6306355588282054"/>
          <c:w val="0.82247297827928989"/>
          <c:h val="0.65035164715628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'2014'!$O$25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'2014'!$O$26:$O$44</c:f>
              <c:numCache>
                <c:formatCode>0.00%</c:formatCode>
                <c:ptCount val="16"/>
                <c:pt idx="0">
                  <c:v>0.11713286713286714</c:v>
                </c:pt>
                <c:pt idx="1">
                  <c:v>0.11196172248803828</c:v>
                </c:pt>
                <c:pt idx="2">
                  <c:v>9.5826893353941262E-2</c:v>
                </c:pt>
                <c:pt idx="3">
                  <c:v>0.10265859436693867</c:v>
                </c:pt>
                <c:pt idx="4">
                  <c:v>5.4373522458628844E-2</c:v>
                </c:pt>
                <c:pt idx="5">
                  <c:v>8.8780487804878044E-2</c:v>
                </c:pt>
                <c:pt idx="6">
                  <c:v>6.3694267515923567E-2</c:v>
                </c:pt>
                <c:pt idx="7">
                  <c:v>6.6532258064516125E-2</c:v>
                </c:pt>
                <c:pt idx="8">
                  <c:v>4.0939597315436241E-2</c:v>
                </c:pt>
                <c:pt idx="9">
                  <c:v>7.0306038047973529E-2</c:v>
                </c:pt>
                <c:pt idx="10">
                  <c:v>4.9773755656108594E-2</c:v>
                </c:pt>
                <c:pt idx="11">
                  <c:v>6.9252077562326875E-2</c:v>
                </c:pt>
                <c:pt idx="12">
                  <c:v>0.12968917470525188</c:v>
                </c:pt>
                <c:pt idx="13">
                  <c:v>0.14881266490765171</c:v>
                </c:pt>
                <c:pt idx="14">
                  <c:v>0.25210084033613445</c:v>
                </c:pt>
                <c:pt idx="15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A-4C96-8CE7-88470E9E3C0C}"/>
            </c:ext>
          </c:extLst>
        </c:ser>
        <c:ser>
          <c:idx val="1"/>
          <c:order val="1"/>
          <c:tx>
            <c:strRef>
              <c:f>'2014'!$P$25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'2014'!$P$26:$P$44</c:f>
              <c:numCache>
                <c:formatCode>0.00%</c:formatCode>
                <c:ptCount val="16"/>
                <c:pt idx="0">
                  <c:v>0.10524475524475524</c:v>
                </c:pt>
                <c:pt idx="1">
                  <c:v>8.9952153110047853E-2</c:v>
                </c:pt>
                <c:pt idx="2">
                  <c:v>9.3766099948480161E-2</c:v>
                </c:pt>
                <c:pt idx="3">
                  <c:v>9.8446959726243746E-2</c:v>
                </c:pt>
                <c:pt idx="4">
                  <c:v>7.0921985815602842E-2</c:v>
                </c:pt>
                <c:pt idx="5">
                  <c:v>0.11414634146341464</c:v>
                </c:pt>
                <c:pt idx="6">
                  <c:v>8.8192062714355701E-2</c:v>
                </c:pt>
                <c:pt idx="7">
                  <c:v>0.10181451612903226</c:v>
                </c:pt>
                <c:pt idx="8">
                  <c:v>7.5167785234899323E-2</c:v>
                </c:pt>
                <c:pt idx="9">
                  <c:v>6.7824648469809762E-2</c:v>
                </c:pt>
                <c:pt idx="10">
                  <c:v>8.5972850678733032E-2</c:v>
                </c:pt>
                <c:pt idx="11">
                  <c:v>8.6795937211449681E-2</c:v>
                </c:pt>
                <c:pt idx="12">
                  <c:v>0.11254019292604502</c:v>
                </c:pt>
                <c:pt idx="13">
                  <c:v>0.19208443271767811</c:v>
                </c:pt>
                <c:pt idx="14">
                  <c:v>0.17121848739495799</c:v>
                </c:pt>
                <c:pt idx="15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8A-4C96-8CE7-88470E9E3C0C}"/>
            </c:ext>
          </c:extLst>
        </c:ser>
        <c:ser>
          <c:idx val="2"/>
          <c:order val="2"/>
          <c:tx>
            <c:strRef>
              <c:f>'2014'!$Q$25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'2014'!$Q$26:$Q$44</c:f>
              <c:numCache>
                <c:formatCode>0.00%</c:formatCode>
                <c:ptCount val="16"/>
                <c:pt idx="0">
                  <c:v>0.20279720279720279</c:v>
                </c:pt>
                <c:pt idx="1">
                  <c:v>0.20143540669856461</c:v>
                </c:pt>
                <c:pt idx="2">
                  <c:v>0.21020092735703247</c:v>
                </c:pt>
                <c:pt idx="3">
                  <c:v>0.22163727296657015</c:v>
                </c:pt>
                <c:pt idx="4">
                  <c:v>0.19385342789598109</c:v>
                </c:pt>
                <c:pt idx="5">
                  <c:v>0.25560975609756098</c:v>
                </c:pt>
                <c:pt idx="6">
                  <c:v>0.1763841254287114</c:v>
                </c:pt>
                <c:pt idx="7">
                  <c:v>0.21118951612903225</c:v>
                </c:pt>
                <c:pt idx="8">
                  <c:v>0.24966442953020135</c:v>
                </c:pt>
                <c:pt idx="9">
                  <c:v>0.15301902398676592</c:v>
                </c:pt>
                <c:pt idx="10">
                  <c:v>0.2669683257918552</c:v>
                </c:pt>
                <c:pt idx="11">
                  <c:v>0.18282548476454294</c:v>
                </c:pt>
                <c:pt idx="12">
                  <c:v>0.20364415862808147</c:v>
                </c:pt>
                <c:pt idx="13">
                  <c:v>0.13984168865435356</c:v>
                </c:pt>
                <c:pt idx="14">
                  <c:v>0.14180672268907563</c:v>
                </c:pt>
                <c:pt idx="15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8A-4C96-8CE7-88470E9E3C0C}"/>
            </c:ext>
          </c:extLst>
        </c:ser>
        <c:ser>
          <c:idx val="3"/>
          <c:order val="3"/>
          <c:tx>
            <c:strRef>
              <c:f>'2014'!$R$25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'2014'!$R$26:$R$44</c:f>
              <c:numCache>
                <c:formatCode>0.00%</c:formatCode>
                <c:ptCount val="16"/>
                <c:pt idx="0">
                  <c:v>0.57482517482517481</c:v>
                </c:pt>
                <c:pt idx="1">
                  <c:v>0.59665071770334932</c:v>
                </c:pt>
                <c:pt idx="2">
                  <c:v>0.60020607934054615</c:v>
                </c:pt>
                <c:pt idx="3">
                  <c:v>0.57725717294024748</c:v>
                </c:pt>
                <c:pt idx="4">
                  <c:v>0.68085106382978722</c:v>
                </c:pt>
                <c:pt idx="5">
                  <c:v>0.54146341463414638</c:v>
                </c:pt>
                <c:pt idx="6">
                  <c:v>0.67172954434100929</c:v>
                </c:pt>
                <c:pt idx="7">
                  <c:v>0.62046370967741937</c:v>
                </c:pt>
                <c:pt idx="8">
                  <c:v>0.63422818791946312</c:v>
                </c:pt>
                <c:pt idx="9">
                  <c:v>0.70885028949545081</c:v>
                </c:pt>
                <c:pt idx="10">
                  <c:v>0.59728506787330315</c:v>
                </c:pt>
                <c:pt idx="11">
                  <c:v>0.66112650046168053</c:v>
                </c:pt>
                <c:pt idx="12">
                  <c:v>0.55412647374062163</c:v>
                </c:pt>
                <c:pt idx="13">
                  <c:v>0.51926121372031664</c:v>
                </c:pt>
                <c:pt idx="14">
                  <c:v>0.43487394957983194</c:v>
                </c:pt>
                <c:pt idx="15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8A-4C96-8CE7-88470E9E3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35808"/>
        <c:axId val="84937344"/>
      </c:barChart>
      <c:catAx>
        <c:axId val="84935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937344"/>
        <c:crosses val="autoZero"/>
        <c:auto val="1"/>
        <c:lblAlgn val="ctr"/>
        <c:lblOffset val="100"/>
        <c:noMultiLvlLbl val="0"/>
      </c:catAx>
      <c:valAx>
        <c:axId val="849373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93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76321709786276E-2"/>
          <c:y val="0.21897312153722678"/>
          <c:w val="0.73159605049368825"/>
          <c:h val="0.69804004524998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'2014'!$B$50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'2014'!$C$50:$F$50</c:f>
              <c:numCache>
                <c:formatCode>0.0%</c:formatCode>
                <c:ptCount val="4"/>
                <c:pt idx="0">
                  <c:v>0.16973464851347597</c:v>
                </c:pt>
                <c:pt idx="1">
                  <c:v>0.11961656015559878</c:v>
                </c:pt>
                <c:pt idx="2">
                  <c:v>0.19286607390941929</c:v>
                </c:pt>
                <c:pt idx="3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2-44BC-AE41-CCE5BD4D53CB}"/>
            </c:ext>
          </c:extLst>
        </c:ser>
        <c:ser>
          <c:idx val="1"/>
          <c:order val="1"/>
          <c:tx>
            <c:strRef>
              <c:f>'2014'!$B$51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'2014'!$C$51:$F$51</c:f>
              <c:numCache>
                <c:formatCode>0.0%</c:formatCode>
                <c:ptCount val="4"/>
                <c:pt idx="0">
                  <c:v>0.16591414281744929</c:v>
                </c:pt>
                <c:pt idx="1">
                  <c:v>0.10916226729647124</c:v>
                </c:pt>
                <c:pt idx="2">
                  <c:v>0.15931508752431231</c:v>
                </c:pt>
                <c:pt idx="3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2-44BC-AE41-CCE5BD4D53CB}"/>
            </c:ext>
          </c:extLst>
        </c:ser>
        <c:ser>
          <c:idx val="2"/>
          <c:order val="2"/>
          <c:tx>
            <c:strRef>
              <c:f>'2014'!$B$52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'2014'!$C$52:$F$52</c:f>
              <c:numCache>
                <c:formatCode>0.0%</c:formatCode>
                <c:ptCount val="4"/>
                <c:pt idx="0">
                  <c:v>0.29879827729924979</c:v>
                </c:pt>
                <c:pt idx="1">
                  <c:v>0.23485690469574882</c:v>
                </c:pt>
                <c:pt idx="2">
                  <c:v>0.33693387051958879</c:v>
                </c:pt>
                <c:pt idx="3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2-44BC-AE41-CCE5BD4D53CB}"/>
            </c:ext>
          </c:extLst>
        </c:ser>
        <c:ser>
          <c:idx val="3"/>
          <c:order val="3"/>
          <c:tx>
            <c:strRef>
              <c:f>'2014'!$B$53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'2014'!$C$53:$F$53</c:f>
              <c:numCache>
                <c:formatCode>0.0%</c:formatCode>
                <c:ptCount val="4"/>
                <c:pt idx="0">
                  <c:v>0.36555293136982497</c:v>
                </c:pt>
                <c:pt idx="1">
                  <c:v>0.53636426785218116</c:v>
                </c:pt>
                <c:pt idx="2">
                  <c:v>0.31088496804667964</c:v>
                </c:pt>
                <c:pt idx="3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2-44BC-AE41-CCE5BD4D5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62304"/>
        <c:axId val="84988672"/>
      </c:barChart>
      <c:catAx>
        <c:axId val="8496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988672"/>
        <c:crosses val="autoZero"/>
        <c:auto val="1"/>
        <c:lblAlgn val="ctr"/>
        <c:lblOffset val="100"/>
        <c:noMultiLvlLbl val="0"/>
      </c:catAx>
      <c:valAx>
        <c:axId val="849886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4962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'2015'!$C$25:$C$43</c:f>
              <c:numCache>
                <c:formatCode>0.00%</c:formatCode>
                <c:ptCount val="19"/>
                <c:pt idx="0">
                  <c:v>0.20493562231759657</c:v>
                </c:pt>
                <c:pt idx="1">
                  <c:v>0.20282728948985865</c:v>
                </c:pt>
                <c:pt idx="2">
                  <c:v>0.16614090431125131</c:v>
                </c:pt>
                <c:pt idx="3">
                  <c:v>0.17414772727272726</c:v>
                </c:pt>
                <c:pt idx="4">
                  <c:v>0.14327485380116958</c:v>
                </c:pt>
                <c:pt idx="5">
                  <c:v>0.18087855297157623</c:v>
                </c:pt>
                <c:pt idx="6">
                  <c:v>0.13058589870903675</c:v>
                </c:pt>
                <c:pt idx="7">
                  <c:v>0.16302765647743814</c:v>
                </c:pt>
                <c:pt idx="8">
                  <c:v>8.3271375464684008E-2</c:v>
                </c:pt>
                <c:pt idx="9">
                  <c:v>0.1328125</c:v>
                </c:pt>
                <c:pt idx="10">
                  <c:v>0.12631578947368421</c:v>
                </c:pt>
                <c:pt idx="11">
                  <c:v>0.14237288135593221</c:v>
                </c:pt>
                <c:pt idx="12">
                  <c:v>0.22185792349726777</c:v>
                </c:pt>
                <c:pt idx="13">
                  <c:v>0.3421181063933626</c:v>
                </c:pt>
                <c:pt idx="14">
                  <c:v>0.41472868217054265</c:v>
                </c:pt>
                <c:pt idx="15">
                  <c:v>0.18863636363636363</c:v>
                </c:pt>
                <c:pt idx="16">
                  <c:v>0.19354838709677419</c:v>
                </c:pt>
                <c:pt idx="17">
                  <c:v>0.18965517241379309</c:v>
                </c:pt>
                <c:pt idx="18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5-4D30-8F94-4E406357440E}"/>
            </c:ext>
          </c:extLst>
        </c:ser>
        <c:ser>
          <c:idx val="1"/>
          <c:order val="1"/>
          <c:tx>
            <c:strRef>
              <c:f>'2015'!$D$24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'2015'!$D$25:$D$43</c:f>
              <c:numCache>
                <c:formatCode>0.00%</c:formatCode>
                <c:ptCount val="19"/>
                <c:pt idx="0">
                  <c:v>0.17203147353361944</c:v>
                </c:pt>
                <c:pt idx="1">
                  <c:v>0.16594960049170251</c:v>
                </c:pt>
                <c:pt idx="2">
                  <c:v>0.1695583596214511</c:v>
                </c:pt>
                <c:pt idx="3">
                  <c:v>0.1715909090909091</c:v>
                </c:pt>
                <c:pt idx="4">
                  <c:v>0.15497076023391812</c:v>
                </c:pt>
                <c:pt idx="5">
                  <c:v>0.22351421188630491</c:v>
                </c:pt>
                <c:pt idx="6">
                  <c:v>0.13952333664349553</c:v>
                </c:pt>
                <c:pt idx="7">
                  <c:v>0.18049490538573509</c:v>
                </c:pt>
                <c:pt idx="8">
                  <c:v>0.19553903345724907</c:v>
                </c:pt>
                <c:pt idx="9">
                  <c:v>0.1310763888888889</c:v>
                </c:pt>
                <c:pt idx="10">
                  <c:v>0.20526315789473684</c:v>
                </c:pt>
                <c:pt idx="11">
                  <c:v>0.13365617433414043</c:v>
                </c:pt>
                <c:pt idx="12">
                  <c:v>0.1628415300546448</c:v>
                </c:pt>
                <c:pt idx="13">
                  <c:v>0.16788677403611518</c:v>
                </c:pt>
                <c:pt idx="14">
                  <c:v>0.12112403100775193</c:v>
                </c:pt>
                <c:pt idx="15">
                  <c:v>0.25227272727272726</c:v>
                </c:pt>
                <c:pt idx="16">
                  <c:v>0.20967741935483872</c:v>
                </c:pt>
                <c:pt idx="17">
                  <c:v>0.18965517241379309</c:v>
                </c:pt>
                <c:pt idx="18">
                  <c:v>0.16864285714285715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5-4D30-8F94-4E406357440E}"/>
            </c:ext>
          </c:extLst>
        </c:ser>
        <c:ser>
          <c:idx val="2"/>
          <c:order val="2"/>
          <c:tx>
            <c:strRef>
              <c:f>'2015'!$E$24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'2015'!$E$25:$E$43</c:f>
              <c:numCache>
                <c:formatCode>0.00%</c:formatCode>
                <c:ptCount val="19"/>
                <c:pt idx="0">
                  <c:v>0.27360515021459225</c:v>
                </c:pt>
                <c:pt idx="1">
                  <c:v>0.28272894898586354</c:v>
                </c:pt>
                <c:pt idx="2">
                  <c:v>0.31256572029442692</c:v>
                </c:pt>
                <c:pt idx="3">
                  <c:v>0.33153409090909092</c:v>
                </c:pt>
                <c:pt idx="4">
                  <c:v>0.35672514619883039</c:v>
                </c:pt>
                <c:pt idx="5">
                  <c:v>0.33074935400516797</c:v>
                </c:pt>
                <c:pt idx="6">
                  <c:v>0.26564051638530289</c:v>
                </c:pt>
                <c:pt idx="7">
                  <c:v>0.31780688985929162</c:v>
                </c:pt>
                <c:pt idx="8">
                  <c:v>0.37026022304832712</c:v>
                </c:pt>
                <c:pt idx="9">
                  <c:v>0.28819444444444442</c:v>
                </c:pt>
                <c:pt idx="10">
                  <c:v>0.36947368421052634</c:v>
                </c:pt>
                <c:pt idx="11">
                  <c:v>0.32251815980629539</c:v>
                </c:pt>
                <c:pt idx="12">
                  <c:v>0.28415300546448086</c:v>
                </c:pt>
                <c:pt idx="13">
                  <c:v>0.17032698877501221</c:v>
                </c:pt>
                <c:pt idx="14">
                  <c:v>0.18701550387596899</c:v>
                </c:pt>
                <c:pt idx="15">
                  <c:v>0.26590909090909093</c:v>
                </c:pt>
                <c:pt idx="16">
                  <c:v>0.27419354838709675</c:v>
                </c:pt>
                <c:pt idx="17">
                  <c:v>0.34482758620689657</c:v>
                </c:pt>
                <c:pt idx="18">
                  <c:v>0.29710714285714285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75-4D30-8F94-4E406357440E}"/>
            </c:ext>
          </c:extLst>
        </c:ser>
        <c:ser>
          <c:idx val="3"/>
          <c:order val="3"/>
          <c:tx>
            <c:strRef>
              <c:f>'2015'!$F$24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'2015'!$F$25:$F$43</c:f>
              <c:numCache>
                <c:formatCode>0.00%</c:formatCode>
                <c:ptCount val="19"/>
                <c:pt idx="0">
                  <c:v>0.34942775393419168</c:v>
                </c:pt>
                <c:pt idx="1">
                  <c:v>0.3484941610325753</c:v>
                </c:pt>
                <c:pt idx="2">
                  <c:v>0.35173501577287064</c:v>
                </c:pt>
                <c:pt idx="3">
                  <c:v>0.32272727272727275</c:v>
                </c:pt>
                <c:pt idx="4">
                  <c:v>0.34502923976608185</c:v>
                </c:pt>
                <c:pt idx="5">
                  <c:v>0.26485788113695091</c:v>
                </c:pt>
                <c:pt idx="6">
                  <c:v>0.46425024826216482</c:v>
                </c:pt>
                <c:pt idx="7">
                  <c:v>0.33867054827753518</c:v>
                </c:pt>
                <c:pt idx="8">
                  <c:v>0.35092936802973979</c:v>
                </c:pt>
                <c:pt idx="9">
                  <c:v>0.44791666666666669</c:v>
                </c:pt>
                <c:pt idx="10">
                  <c:v>0.29894736842105263</c:v>
                </c:pt>
                <c:pt idx="11">
                  <c:v>0.40145278450363198</c:v>
                </c:pt>
                <c:pt idx="12">
                  <c:v>0.33114754098360655</c:v>
                </c:pt>
                <c:pt idx="13">
                  <c:v>0.31966813079550999</c:v>
                </c:pt>
                <c:pt idx="14">
                  <c:v>0.27713178294573643</c:v>
                </c:pt>
                <c:pt idx="15">
                  <c:v>0.29318181818181815</c:v>
                </c:pt>
                <c:pt idx="16">
                  <c:v>0.32258064516129031</c:v>
                </c:pt>
                <c:pt idx="17">
                  <c:v>0.27586206896551724</c:v>
                </c:pt>
                <c:pt idx="18">
                  <c:v>0.34925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75-4D30-8F94-4E4063574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10144"/>
        <c:axId val="85116032"/>
      </c:barChart>
      <c:catAx>
        <c:axId val="8511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5116032"/>
        <c:crosses val="autoZero"/>
        <c:auto val="1"/>
        <c:lblAlgn val="ctr"/>
        <c:lblOffset val="100"/>
        <c:noMultiLvlLbl val="0"/>
      </c:catAx>
      <c:valAx>
        <c:axId val="8511603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511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'2015'!$G$25:$G$43</c:f>
              <c:numCache>
                <c:formatCode>0.00%</c:formatCode>
                <c:ptCount val="19"/>
                <c:pt idx="0">
                  <c:v>0.14735336194563661</c:v>
                </c:pt>
                <c:pt idx="1">
                  <c:v>0.15488629379225569</c:v>
                </c:pt>
                <c:pt idx="2">
                  <c:v>0.13012618296529968</c:v>
                </c:pt>
                <c:pt idx="3">
                  <c:v>0.13522727272727272</c:v>
                </c:pt>
                <c:pt idx="4">
                  <c:v>8.771929824561403E-2</c:v>
                </c:pt>
                <c:pt idx="5">
                  <c:v>0.13307493540051679</c:v>
                </c:pt>
                <c:pt idx="6">
                  <c:v>9.6822244289970202E-2</c:v>
                </c:pt>
                <c:pt idx="7">
                  <c:v>0.10674429888403687</c:v>
                </c:pt>
                <c:pt idx="8">
                  <c:v>5.3531598513011154E-2</c:v>
                </c:pt>
                <c:pt idx="9">
                  <c:v>8.1597222222222224E-2</c:v>
                </c:pt>
                <c:pt idx="10">
                  <c:v>8.2631578947368417E-2</c:v>
                </c:pt>
                <c:pt idx="11">
                  <c:v>0.11428571428571428</c:v>
                </c:pt>
                <c:pt idx="12">
                  <c:v>0.17814207650273223</c:v>
                </c:pt>
                <c:pt idx="13">
                  <c:v>0.19716935090287946</c:v>
                </c:pt>
                <c:pt idx="14">
                  <c:v>0.32073643410852715</c:v>
                </c:pt>
                <c:pt idx="15">
                  <c:v>9.5454545454545459E-2</c:v>
                </c:pt>
                <c:pt idx="16">
                  <c:v>0.14516129032258066</c:v>
                </c:pt>
                <c:pt idx="17">
                  <c:v>0.17241379310344829</c:v>
                </c:pt>
                <c:pt idx="18">
                  <c:v>0.13228571428571428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C-44E2-97F2-C102F365DCEB}"/>
            </c:ext>
          </c:extLst>
        </c:ser>
        <c:ser>
          <c:idx val="1"/>
          <c:order val="1"/>
          <c:tx>
            <c:strRef>
              <c:f>'2015'!$H$24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'2015'!$H$25:$H$43</c:f>
              <c:numCache>
                <c:formatCode>0.00%</c:formatCode>
                <c:ptCount val="19"/>
                <c:pt idx="0">
                  <c:v>0.12339055793991416</c:v>
                </c:pt>
                <c:pt idx="1">
                  <c:v>0.11309157959434542</c:v>
                </c:pt>
                <c:pt idx="2">
                  <c:v>0.10094637223974763</c:v>
                </c:pt>
                <c:pt idx="3">
                  <c:v>0.10198863636363636</c:v>
                </c:pt>
                <c:pt idx="4">
                  <c:v>0.10818713450292397</c:v>
                </c:pt>
                <c:pt idx="5">
                  <c:v>0.14082687338501293</c:v>
                </c:pt>
                <c:pt idx="6">
                  <c:v>9.3346573982125119E-2</c:v>
                </c:pt>
                <c:pt idx="7">
                  <c:v>0.1111111111111111</c:v>
                </c:pt>
                <c:pt idx="8">
                  <c:v>0.10855018587360594</c:v>
                </c:pt>
                <c:pt idx="9">
                  <c:v>8.6805555555555552E-2</c:v>
                </c:pt>
                <c:pt idx="10">
                  <c:v>0.11947368421052632</c:v>
                </c:pt>
                <c:pt idx="11">
                  <c:v>7.2154963680387416E-2</c:v>
                </c:pt>
                <c:pt idx="12">
                  <c:v>0.11584699453551912</c:v>
                </c:pt>
                <c:pt idx="13">
                  <c:v>0.19033674963396779</c:v>
                </c:pt>
                <c:pt idx="14">
                  <c:v>0.14050387596899225</c:v>
                </c:pt>
                <c:pt idx="15">
                  <c:v>0.15681818181818183</c:v>
                </c:pt>
                <c:pt idx="16">
                  <c:v>0.11290322580645161</c:v>
                </c:pt>
                <c:pt idx="17">
                  <c:v>0.1206896551724138</c:v>
                </c:pt>
                <c:pt idx="18">
                  <c:v>0.11382142857142857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C-44E2-97F2-C102F365DCEB}"/>
            </c:ext>
          </c:extLst>
        </c:ser>
        <c:ser>
          <c:idx val="2"/>
          <c:order val="2"/>
          <c:tx>
            <c:strRef>
              <c:f>'2015'!$I$24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'2015'!$I$25:$I$43</c:f>
              <c:numCache>
                <c:formatCode>0.00%</c:formatCode>
                <c:ptCount val="19"/>
                <c:pt idx="0">
                  <c:v>0.22567954220314734</c:v>
                </c:pt>
                <c:pt idx="1">
                  <c:v>0.23048555623847572</c:v>
                </c:pt>
                <c:pt idx="2">
                  <c:v>0.23948475289169296</c:v>
                </c:pt>
                <c:pt idx="3">
                  <c:v>0.25795454545454544</c:v>
                </c:pt>
                <c:pt idx="4">
                  <c:v>0.26608187134502925</c:v>
                </c:pt>
                <c:pt idx="5">
                  <c:v>0.29198966408268734</c:v>
                </c:pt>
                <c:pt idx="6">
                  <c:v>0.20556107249255212</c:v>
                </c:pt>
                <c:pt idx="7">
                  <c:v>0.23435225618631733</c:v>
                </c:pt>
                <c:pt idx="8">
                  <c:v>0.30408921933085503</c:v>
                </c:pt>
                <c:pt idx="9">
                  <c:v>0.20659722222222221</c:v>
                </c:pt>
                <c:pt idx="10">
                  <c:v>0.29210526315789476</c:v>
                </c:pt>
                <c:pt idx="11">
                  <c:v>0.22857142857142856</c:v>
                </c:pt>
                <c:pt idx="12">
                  <c:v>0.22295081967213115</c:v>
                </c:pt>
                <c:pt idx="13">
                  <c:v>0.15031722791605662</c:v>
                </c:pt>
                <c:pt idx="14">
                  <c:v>0.125</c:v>
                </c:pt>
                <c:pt idx="15">
                  <c:v>0.27727272727272728</c:v>
                </c:pt>
                <c:pt idx="16">
                  <c:v>0.25806451612903225</c:v>
                </c:pt>
                <c:pt idx="17">
                  <c:v>0.25862068965517243</c:v>
                </c:pt>
                <c:pt idx="18">
                  <c:v>0.23282142857142857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C-44E2-97F2-C102F365DCEB}"/>
            </c:ext>
          </c:extLst>
        </c:ser>
        <c:ser>
          <c:idx val="3"/>
          <c:order val="3"/>
          <c:tx>
            <c:strRef>
              <c:f>'2015'!$J$24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'2015'!$J$25:$J$43</c:f>
              <c:numCache>
                <c:formatCode>0.00%</c:formatCode>
                <c:ptCount val="19"/>
                <c:pt idx="0">
                  <c:v>0.50357653791130186</c:v>
                </c:pt>
                <c:pt idx="1">
                  <c:v>0.50153657037492316</c:v>
                </c:pt>
                <c:pt idx="2">
                  <c:v>0.52944269190325977</c:v>
                </c:pt>
                <c:pt idx="3">
                  <c:v>0.5048295454545455</c:v>
                </c:pt>
                <c:pt idx="4">
                  <c:v>0.53801169590643272</c:v>
                </c:pt>
                <c:pt idx="5">
                  <c:v>0.43410852713178294</c:v>
                </c:pt>
                <c:pt idx="6">
                  <c:v>0.60427010923535251</c:v>
                </c:pt>
                <c:pt idx="7">
                  <c:v>0.54779233381853465</c:v>
                </c:pt>
                <c:pt idx="8">
                  <c:v>0.53382899628252789</c:v>
                </c:pt>
                <c:pt idx="9">
                  <c:v>0.625</c:v>
                </c:pt>
                <c:pt idx="10">
                  <c:v>0.50578947368421057</c:v>
                </c:pt>
                <c:pt idx="11">
                  <c:v>0.58498789346246971</c:v>
                </c:pt>
                <c:pt idx="12">
                  <c:v>0.48306010928961751</c:v>
                </c:pt>
                <c:pt idx="13">
                  <c:v>0.46217667154709613</c:v>
                </c:pt>
                <c:pt idx="14">
                  <c:v>0.41375968992248063</c:v>
                </c:pt>
                <c:pt idx="15">
                  <c:v>0.47045454545454546</c:v>
                </c:pt>
                <c:pt idx="16">
                  <c:v>0.4838709677419355</c:v>
                </c:pt>
                <c:pt idx="17">
                  <c:v>0.44827586206896552</c:v>
                </c:pt>
                <c:pt idx="18">
                  <c:v>0.52107142857142852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7C-44E2-97F2-C102F365D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67488"/>
        <c:axId val="85173376"/>
      </c:barChart>
      <c:catAx>
        <c:axId val="8516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5173376"/>
        <c:crosses val="autoZero"/>
        <c:auto val="1"/>
        <c:lblAlgn val="ctr"/>
        <c:lblOffset val="100"/>
        <c:noMultiLvlLbl val="0"/>
      </c:catAx>
      <c:valAx>
        <c:axId val="851733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5167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'2015'!$K$25:$K$43</c:f>
              <c:numCache>
                <c:formatCode>0.00%</c:formatCode>
                <c:ptCount val="19"/>
                <c:pt idx="0">
                  <c:v>0.23891273247496422</c:v>
                </c:pt>
                <c:pt idx="1">
                  <c:v>0.22372464658881377</c:v>
                </c:pt>
                <c:pt idx="2">
                  <c:v>0.18559411146161936</c:v>
                </c:pt>
                <c:pt idx="3">
                  <c:v>0.19488636363636364</c:v>
                </c:pt>
                <c:pt idx="4">
                  <c:v>0.17251461988304093</c:v>
                </c:pt>
                <c:pt idx="5">
                  <c:v>0.19638242894056848</c:v>
                </c:pt>
                <c:pt idx="6">
                  <c:v>0.15243296921549157</c:v>
                </c:pt>
                <c:pt idx="7">
                  <c:v>0.19068413391557495</c:v>
                </c:pt>
                <c:pt idx="8">
                  <c:v>9.0706319702602234E-2</c:v>
                </c:pt>
                <c:pt idx="9">
                  <c:v>0.1623263888888889</c:v>
                </c:pt>
                <c:pt idx="10">
                  <c:v>0.1431578947368421</c:v>
                </c:pt>
                <c:pt idx="11">
                  <c:v>0.1612590799031477</c:v>
                </c:pt>
                <c:pt idx="12">
                  <c:v>0.25573770491803277</c:v>
                </c:pt>
                <c:pt idx="13">
                  <c:v>0.39726695949243535</c:v>
                </c:pt>
                <c:pt idx="14">
                  <c:v>0.43507751937984496</c:v>
                </c:pt>
                <c:pt idx="15">
                  <c:v>0.28409090909090912</c:v>
                </c:pt>
                <c:pt idx="16">
                  <c:v>0.20967741935483872</c:v>
                </c:pt>
                <c:pt idx="17">
                  <c:v>0.20689655172413793</c:v>
                </c:pt>
                <c:pt idx="18">
                  <c:v>0.21082142857142858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7-4A31-8F76-495115A46C2E}"/>
            </c:ext>
          </c:extLst>
        </c:ser>
        <c:ser>
          <c:idx val="1"/>
          <c:order val="1"/>
          <c:tx>
            <c:strRef>
              <c:f>'2015'!$L$24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'2015'!$L$25:$L$43</c:f>
              <c:numCache>
                <c:formatCode>0.00%</c:formatCode>
                <c:ptCount val="19"/>
                <c:pt idx="0">
                  <c:v>0.13698140200286124</c:v>
                </c:pt>
                <c:pt idx="1">
                  <c:v>0.15673017824216348</c:v>
                </c:pt>
                <c:pt idx="2">
                  <c:v>0.16193480546792849</c:v>
                </c:pt>
                <c:pt idx="3">
                  <c:v>0.15454545454545454</c:v>
                </c:pt>
                <c:pt idx="4">
                  <c:v>0.15204678362573099</c:v>
                </c:pt>
                <c:pt idx="5">
                  <c:v>0.22093023255813954</c:v>
                </c:pt>
                <c:pt idx="6">
                  <c:v>0.1365441906653426</c:v>
                </c:pt>
                <c:pt idx="7">
                  <c:v>0.17855409995147986</c:v>
                </c:pt>
                <c:pt idx="8">
                  <c:v>0.20297397769516728</c:v>
                </c:pt>
                <c:pt idx="9">
                  <c:v>0.11458333333333333</c:v>
                </c:pt>
                <c:pt idx="10">
                  <c:v>0.20263157894736841</c:v>
                </c:pt>
                <c:pt idx="11">
                  <c:v>0.1341404358353511</c:v>
                </c:pt>
                <c:pt idx="12">
                  <c:v>0.13661202185792351</c:v>
                </c:pt>
                <c:pt idx="13">
                  <c:v>0.14055636896046853</c:v>
                </c:pt>
                <c:pt idx="14">
                  <c:v>0.12015503875968993</c:v>
                </c:pt>
                <c:pt idx="15">
                  <c:v>0.22272727272727272</c:v>
                </c:pt>
                <c:pt idx="16">
                  <c:v>0.16129032258064516</c:v>
                </c:pt>
                <c:pt idx="17">
                  <c:v>0.18965517241379309</c:v>
                </c:pt>
                <c:pt idx="18">
                  <c:v>0.15696428571428572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7-4A31-8F76-495115A46C2E}"/>
            </c:ext>
          </c:extLst>
        </c:ser>
        <c:ser>
          <c:idx val="2"/>
          <c:order val="2"/>
          <c:tx>
            <c:strRef>
              <c:f>'2015'!$M$24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'2015'!$M$25:$M$43</c:f>
              <c:numCache>
                <c:formatCode>0.00%</c:formatCode>
                <c:ptCount val="19"/>
                <c:pt idx="0">
                  <c:v>0.30829756795422031</c:v>
                </c:pt>
                <c:pt idx="1">
                  <c:v>0.31346035648432696</c:v>
                </c:pt>
                <c:pt idx="2">
                  <c:v>0.33780231335436384</c:v>
                </c:pt>
                <c:pt idx="3">
                  <c:v>0.36931818181818182</c:v>
                </c:pt>
                <c:pt idx="4">
                  <c:v>0.39766081871345027</c:v>
                </c:pt>
                <c:pt idx="5">
                  <c:v>0.35917312661498707</c:v>
                </c:pt>
                <c:pt idx="6">
                  <c:v>0.3669314796425025</c:v>
                </c:pt>
                <c:pt idx="7">
                  <c:v>0.36729742843279961</c:v>
                </c:pt>
                <c:pt idx="8">
                  <c:v>0.40074349442379181</c:v>
                </c:pt>
                <c:pt idx="9">
                  <c:v>0.35243055555555558</c:v>
                </c:pt>
                <c:pt idx="10">
                  <c:v>0.41052631578947368</c:v>
                </c:pt>
                <c:pt idx="11">
                  <c:v>0.37094430992736077</c:v>
                </c:pt>
                <c:pt idx="12">
                  <c:v>0.33005464480874319</c:v>
                </c:pt>
                <c:pt idx="13">
                  <c:v>0.19814543679843827</c:v>
                </c:pt>
                <c:pt idx="14">
                  <c:v>0.20542635658914729</c:v>
                </c:pt>
                <c:pt idx="15">
                  <c:v>0.28636363636363638</c:v>
                </c:pt>
                <c:pt idx="16">
                  <c:v>0.40322580645161288</c:v>
                </c:pt>
                <c:pt idx="17">
                  <c:v>0.39655172413793105</c:v>
                </c:pt>
                <c:pt idx="18">
                  <c:v>0.33817857142857144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7-4A31-8F76-495115A46C2E}"/>
            </c:ext>
          </c:extLst>
        </c:ser>
        <c:ser>
          <c:idx val="3"/>
          <c:order val="3"/>
          <c:tx>
            <c:strRef>
              <c:f>'2015'!$N$24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'2015'!$N$25:$N$43</c:f>
              <c:numCache>
                <c:formatCode>0.00%</c:formatCode>
                <c:ptCount val="19"/>
                <c:pt idx="0">
                  <c:v>0.3158082975679542</c:v>
                </c:pt>
                <c:pt idx="1">
                  <c:v>0.30608481868469578</c:v>
                </c:pt>
                <c:pt idx="2">
                  <c:v>0.31466876971608831</c:v>
                </c:pt>
                <c:pt idx="3">
                  <c:v>0.28125</c:v>
                </c:pt>
                <c:pt idx="4">
                  <c:v>0.27777777777777779</c:v>
                </c:pt>
                <c:pt idx="5">
                  <c:v>0.22351421188630491</c:v>
                </c:pt>
                <c:pt idx="6">
                  <c:v>0.34409136047666333</c:v>
                </c:pt>
                <c:pt idx="7">
                  <c:v>0.26346433770014555</c:v>
                </c:pt>
                <c:pt idx="8">
                  <c:v>0.30557620817843867</c:v>
                </c:pt>
                <c:pt idx="9">
                  <c:v>0.37065972222222221</c:v>
                </c:pt>
                <c:pt idx="10">
                  <c:v>0.24368421052631578</c:v>
                </c:pt>
                <c:pt idx="11">
                  <c:v>0.33365617433414041</c:v>
                </c:pt>
                <c:pt idx="12">
                  <c:v>0.27759562841530055</c:v>
                </c:pt>
                <c:pt idx="13">
                  <c:v>0.26403123474865786</c:v>
                </c:pt>
                <c:pt idx="14">
                  <c:v>0.23934108527131784</c:v>
                </c:pt>
                <c:pt idx="15">
                  <c:v>0.20681818181818182</c:v>
                </c:pt>
                <c:pt idx="16">
                  <c:v>0.22580645161290322</c:v>
                </c:pt>
                <c:pt idx="17">
                  <c:v>0.20689655172413793</c:v>
                </c:pt>
                <c:pt idx="18">
                  <c:v>0.29403571428571429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7-4A31-8F76-495115A46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32032"/>
        <c:axId val="85546112"/>
      </c:barChart>
      <c:catAx>
        <c:axId val="8553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5546112"/>
        <c:crosses val="autoZero"/>
        <c:auto val="1"/>
        <c:lblAlgn val="ctr"/>
        <c:lblOffset val="100"/>
        <c:noMultiLvlLbl val="0"/>
      </c:catAx>
      <c:valAx>
        <c:axId val="855461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5532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'2015'!$O$25:$O$43</c:f>
              <c:numCache>
                <c:formatCode>0.00%</c:formatCode>
                <c:ptCount val="19"/>
                <c:pt idx="0">
                  <c:v>0.11444921316165951</c:v>
                </c:pt>
                <c:pt idx="1">
                  <c:v>0.12722802704363859</c:v>
                </c:pt>
                <c:pt idx="2">
                  <c:v>0.10856992639327025</c:v>
                </c:pt>
                <c:pt idx="3">
                  <c:v>0.10852272727272727</c:v>
                </c:pt>
                <c:pt idx="4">
                  <c:v>6.725146198830409E-2</c:v>
                </c:pt>
                <c:pt idx="5">
                  <c:v>9.4315245478036172E-2</c:v>
                </c:pt>
                <c:pt idx="6">
                  <c:v>7.2492552135054622E-2</c:v>
                </c:pt>
                <c:pt idx="7">
                  <c:v>8.5880640465793301E-2</c:v>
                </c:pt>
                <c:pt idx="8">
                  <c:v>4.0892193308550186E-2</c:v>
                </c:pt>
                <c:pt idx="9">
                  <c:v>6.7708333333333329E-2</c:v>
                </c:pt>
                <c:pt idx="10">
                  <c:v>5.842105263157895E-2</c:v>
                </c:pt>
                <c:pt idx="11">
                  <c:v>8.3292978208232449E-2</c:v>
                </c:pt>
                <c:pt idx="12">
                  <c:v>0.13770491803278689</c:v>
                </c:pt>
                <c:pt idx="13">
                  <c:v>0.16886285993167399</c:v>
                </c:pt>
                <c:pt idx="14">
                  <c:v>0.28294573643410853</c:v>
                </c:pt>
                <c:pt idx="15">
                  <c:v>7.4999999999999997E-2</c:v>
                </c:pt>
                <c:pt idx="16">
                  <c:v>0.12903225806451613</c:v>
                </c:pt>
                <c:pt idx="17">
                  <c:v>0.13793103448275862</c:v>
                </c:pt>
                <c:pt idx="18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9-4407-99EE-E34848E2B07E}"/>
            </c:ext>
          </c:extLst>
        </c:ser>
        <c:ser>
          <c:idx val="1"/>
          <c:order val="1"/>
          <c:tx>
            <c:strRef>
              <c:f>'2015'!$P$24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'2015'!$P$25:$P$43</c:f>
              <c:numCache>
                <c:formatCode>0.00%</c:formatCode>
                <c:ptCount val="19"/>
                <c:pt idx="0">
                  <c:v>0.11731044349070101</c:v>
                </c:pt>
                <c:pt idx="1">
                  <c:v>0.11001843884449908</c:v>
                </c:pt>
                <c:pt idx="2">
                  <c:v>9.3585699263932703E-2</c:v>
                </c:pt>
                <c:pt idx="3">
                  <c:v>0.10426136363636364</c:v>
                </c:pt>
                <c:pt idx="4">
                  <c:v>0.10526315789473684</c:v>
                </c:pt>
                <c:pt idx="5">
                  <c:v>0.13049095607235142</c:v>
                </c:pt>
                <c:pt idx="6">
                  <c:v>8.7884806355511422E-2</c:v>
                </c:pt>
                <c:pt idx="7">
                  <c:v>9.5099466278505573E-2</c:v>
                </c:pt>
                <c:pt idx="8">
                  <c:v>0.10111524163568773</c:v>
                </c:pt>
                <c:pt idx="9">
                  <c:v>7.3784722222222224E-2</c:v>
                </c:pt>
                <c:pt idx="10">
                  <c:v>0.11105263157894738</c:v>
                </c:pt>
                <c:pt idx="11">
                  <c:v>7.3123486682808714E-2</c:v>
                </c:pt>
                <c:pt idx="12">
                  <c:v>0.12349726775956284</c:v>
                </c:pt>
                <c:pt idx="13">
                  <c:v>0.19814543679843827</c:v>
                </c:pt>
                <c:pt idx="14">
                  <c:v>0.15213178294573643</c:v>
                </c:pt>
                <c:pt idx="15">
                  <c:v>0.125</c:v>
                </c:pt>
                <c:pt idx="16">
                  <c:v>0.11290322580645161</c:v>
                </c:pt>
                <c:pt idx="17">
                  <c:v>0.13793103448275862</c:v>
                </c:pt>
                <c:pt idx="18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89-4407-99EE-E34848E2B07E}"/>
            </c:ext>
          </c:extLst>
        </c:ser>
        <c:ser>
          <c:idx val="2"/>
          <c:order val="2"/>
          <c:tx>
            <c:strRef>
              <c:f>'2015'!$Q$24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'2015'!$Q$25:$Q$43</c:f>
              <c:numCache>
                <c:formatCode>0.00%</c:formatCode>
                <c:ptCount val="19"/>
                <c:pt idx="0">
                  <c:v>0.20958512160228898</c:v>
                </c:pt>
                <c:pt idx="1">
                  <c:v>0.20221266133988935</c:v>
                </c:pt>
                <c:pt idx="2">
                  <c:v>0.20846477392218718</c:v>
                </c:pt>
                <c:pt idx="3">
                  <c:v>0.22073863636363636</c:v>
                </c:pt>
                <c:pt idx="4">
                  <c:v>0.25438596491228072</c:v>
                </c:pt>
                <c:pt idx="5">
                  <c:v>0.26098191214470284</c:v>
                </c:pt>
                <c:pt idx="6">
                  <c:v>0.16782522343594836</c:v>
                </c:pt>
                <c:pt idx="7">
                  <c:v>0.20960698689956331</c:v>
                </c:pt>
                <c:pt idx="8">
                  <c:v>0.26468401486988846</c:v>
                </c:pt>
                <c:pt idx="9">
                  <c:v>0.16666666666666666</c:v>
                </c:pt>
                <c:pt idx="10">
                  <c:v>0.26210526315789473</c:v>
                </c:pt>
                <c:pt idx="11">
                  <c:v>0.20048426150121065</c:v>
                </c:pt>
                <c:pt idx="12">
                  <c:v>0.20109289617486339</c:v>
                </c:pt>
                <c:pt idx="13">
                  <c:v>0.13323572474377746</c:v>
                </c:pt>
                <c:pt idx="14">
                  <c:v>0.11627906976744186</c:v>
                </c:pt>
                <c:pt idx="15">
                  <c:v>0.23636363636363636</c:v>
                </c:pt>
                <c:pt idx="16">
                  <c:v>0.25806451612903225</c:v>
                </c:pt>
                <c:pt idx="17">
                  <c:v>0.22413793103448276</c:v>
                </c:pt>
                <c:pt idx="18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89-4407-99EE-E34848E2B07E}"/>
            </c:ext>
          </c:extLst>
        </c:ser>
        <c:ser>
          <c:idx val="3"/>
          <c:order val="3"/>
          <c:tx>
            <c:strRef>
              <c:f>'2015'!$R$24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'2015'!$R$25:$R$43</c:f>
              <c:numCache>
                <c:formatCode>0.00%</c:formatCode>
                <c:ptCount val="19"/>
                <c:pt idx="0">
                  <c:v>0.55865522174535054</c:v>
                </c:pt>
                <c:pt idx="1">
                  <c:v>0.56054087277197295</c:v>
                </c:pt>
                <c:pt idx="2">
                  <c:v>0.58937960042060988</c:v>
                </c:pt>
                <c:pt idx="3">
                  <c:v>0.56647727272727277</c:v>
                </c:pt>
                <c:pt idx="4">
                  <c:v>0.57309941520467833</c:v>
                </c:pt>
                <c:pt idx="5">
                  <c:v>0.51421188630490955</c:v>
                </c:pt>
                <c:pt idx="6">
                  <c:v>0.67179741807348559</c:v>
                </c:pt>
                <c:pt idx="7">
                  <c:v>0.60941290635613776</c:v>
                </c:pt>
                <c:pt idx="8">
                  <c:v>0.59330855018587358</c:v>
                </c:pt>
                <c:pt idx="9">
                  <c:v>0.69184027777777779</c:v>
                </c:pt>
                <c:pt idx="10">
                  <c:v>0.56842105263157894</c:v>
                </c:pt>
                <c:pt idx="11">
                  <c:v>0.64309927360774821</c:v>
                </c:pt>
                <c:pt idx="12">
                  <c:v>0.53770491803278686</c:v>
                </c:pt>
                <c:pt idx="13">
                  <c:v>0.49975597852611031</c:v>
                </c:pt>
                <c:pt idx="14">
                  <c:v>0.4486434108527132</c:v>
                </c:pt>
                <c:pt idx="15">
                  <c:v>0.5636363636363636</c:v>
                </c:pt>
                <c:pt idx="16">
                  <c:v>0.5</c:v>
                </c:pt>
                <c:pt idx="17">
                  <c:v>0.5</c:v>
                </c:pt>
                <c:pt idx="18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89-4407-99EE-E34848E2B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2992"/>
        <c:axId val="85578880"/>
      </c:barChart>
      <c:catAx>
        <c:axId val="8557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5578880"/>
        <c:crosses val="autoZero"/>
        <c:auto val="1"/>
        <c:lblAlgn val="ctr"/>
        <c:lblOffset val="100"/>
        <c:noMultiLvlLbl val="0"/>
      </c:catAx>
      <c:valAx>
        <c:axId val="855788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557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'2015'!$C$46:$F$46</c:f>
              <c:numCache>
                <c:formatCode>0.0%</c:formatCode>
                <c:ptCount val="4"/>
                <c:pt idx="0">
                  <c:v>0.185</c:v>
                </c:pt>
                <c:pt idx="1">
                  <c:v>0.13228571428571428</c:v>
                </c:pt>
                <c:pt idx="2">
                  <c:v>0.21082142857142858</c:v>
                </c:pt>
                <c:pt idx="3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7-4DAD-A9C6-2DDE86D50BCE}"/>
            </c:ext>
          </c:extLst>
        </c:ser>
        <c:ser>
          <c:idx val="1"/>
          <c:order val="1"/>
          <c:tx>
            <c:strRef>
              <c:f>'2015'!$B$47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'2015'!$C$47:$F$47</c:f>
              <c:numCache>
                <c:formatCode>0.0%</c:formatCode>
                <c:ptCount val="4"/>
                <c:pt idx="0">
                  <c:v>0.16864285714285715</c:v>
                </c:pt>
                <c:pt idx="1">
                  <c:v>0.11382142857142857</c:v>
                </c:pt>
                <c:pt idx="2">
                  <c:v>0.15696428571428572</c:v>
                </c:pt>
                <c:pt idx="3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7-4DAD-A9C6-2DDE86D50BCE}"/>
            </c:ext>
          </c:extLst>
        </c:ser>
        <c:ser>
          <c:idx val="2"/>
          <c:order val="2"/>
          <c:tx>
            <c:strRef>
              <c:f>'2015'!$B$48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'2015'!$C$48:$F$48</c:f>
              <c:numCache>
                <c:formatCode>0.0%</c:formatCode>
                <c:ptCount val="4"/>
                <c:pt idx="0">
                  <c:v>0.29710714285714285</c:v>
                </c:pt>
                <c:pt idx="1">
                  <c:v>0.23282142857142857</c:v>
                </c:pt>
                <c:pt idx="2">
                  <c:v>0.33817857142857144</c:v>
                </c:pt>
                <c:pt idx="3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E7-4DAD-A9C6-2DDE86D50BCE}"/>
            </c:ext>
          </c:extLst>
        </c:ser>
        <c:ser>
          <c:idx val="3"/>
          <c:order val="3"/>
          <c:tx>
            <c:strRef>
              <c:f>'2015'!$B$49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'2015'!$C$49:$F$49</c:f>
              <c:numCache>
                <c:formatCode>0.0%</c:formatCode>
                <c:ptCount val="4"/>
                <c:pt idx="0">
                  <c:v>0.34925</c:v>
                </c:pt>
                <c:pt idx="1">
                  <c:v>0.52107142857142852</c:v>
                </c:pt>
                <c:pt idx="2">
                  <c:v>0.29403571428571429</c:v>
                </c:pt>
                <c:pt idx="3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E7-4DAD-A9C6-2DDE86D5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04832"/>
        <c:axId val="85306368"/>
      </c:barChart>
      <c:catAx>
        <c:axId val="8530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85306368"/>
        <c:crosses val="autoZero"/>
        <c:auto val="1"/>
        <c:lblAlgn val="ctr"/>
        <c:lblOffset val="100"/>
        <c:noMultiLvlLbl val="0"/>
      </c:catAx>
      <c:valAx>
        <c:axId val="853063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53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Alumnes</a:t>
            </a:r>
            <a:r>
              <a:rPr lang="en-US" sz="1200" baseline="0"/>
              <a:t> que </a:t>
            </a:r>
            <a:r>
              <a:rPr lang="en-US" sz="1200"/>
              <a:t>parlen</a:t>
            </a:r>
            <a:r>
              <a:rPr lang="en-US" sz="1200" baseline="0"/>
              <a:t> valencià </a:t>
            </a:r>
            <a:r>
              <a:rPr lang="en-US" sz="1200"/>
              <a:t>entre</a:t>
            </a:r>
            <a:r>
              <a:rPr lang="en-US" sz="1200" baseline="0"/>
              <a:t> 2002 i 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Gens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evolució!$B$19:$B$32</c:f>
              <c:numCache>
                <c:formatCode>0.0%</c:formatCode>
                <c:ptCount val="14"/>
                <c:pt idx="0">
                  <c:v>9.0836324201502755E-2</c:v>
                </c:pt>
                <c:pt idx="1">
                  <c:v>8.8921028351993614E-2</c:v>
                </c:pt>
                <c:pt idx="2">
                  <c:v>9.0175842893642597E-2</c:v>
                </c:pt>
                <c:pt idx="3">
                  <c:v>9.0337067561565412E-2</c:v>
                </c:pt>
                <c:pt idx="4">
                  <c:v>9.0920444610965406E-2</c:v>
                </c:pt>
                <c:pt idx="5">
                  <c:v>9.3200688159174205E-2</c:v>
                </c:pt>
                <c:pt idx="6">
                  <c:v>9.3246281149854116E-2</c:v>
                </c:pt>
                <c:pt idx="7">
                  <c:v>9.8017593544021453E-2</c:v>
                </c:pt>
                <c:pt idx="8">
                  <c:v>9.4583929364178962E-2</c:v>
                </c:pt>
                <c:pt idx="9">
                  <c:v>0.1232913644819498</c:v>
                </c:pt>
                <c:pt idx="10">
                  <c:v>0.12150926718780211</c:v>
                </c:pt>
                <c:pt idx="11">
                  <c:v>0.1350132625994695</c:v>
                </c:pt>
                <c:pt idx="12">
                  <c:v>0.17013451387706452</c:v>
                </c:pt>
                <c:pt idx="13">
                  <c:v>0.185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7-4779-9936-C872A3BC2C10}"/>
            </c:ext>
          </c:extLst>
        </c:ser>
        <c:ser>
          <c:idx val="1"/>
          <c:order val="1"/>
          <c:tx>
            <c:v>Poc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evolució!$C$19:$C$32</c:f>
              <c:numCache>
                <c:formatCode>0.0%</c:formatCode>
                <c:ptCount val="14"/>
                <c:pt idx="0">
                  <c:v>8.3245113480854144E-2</c:v>
                </c:pt>
                <c:pt idx="1">
                  <c:v>7.976959329725955E-2</c:v>
                </c:pt>
                <c:pt idx="2">
                  <c:v>7.8703471769951405E-2</c:v>
                </c:pt>
                <c:pt idx="3">
                  <c:v>0.13297636085475992</c:v>
                </c:pt>
                <c:pt idx="4">
                  <c:v>0.12826277007618334</c:v>
                </c:pt>
                <c:pt idx="5">
                  <c:v>0.12444211733612587</c:v>
                </c:pt>
                <c:pt idx="6">
                  <c:v>0.1171378007365954</c:v>
                </c:pt>
                <c:pt idx="7">
                  <c:v>0.11879401518758928</c:v>
                </c:pt>
                <c:pt idx="8">
                  <c:v>0.11446258570512505</c:v>
                </c:pt>
                <c:pt idx="9">
                  <c:v>0.12819821520045294</c:v>
                </c:pt>
                <c:pt idx="10">
                  <c:v>0.12416098113416016</c:v>
                </c:pt>
                <c:pt idx="11">
                  <c:v>0.14877689360447982</c:v>
                </c:pt>
                <c:pt idx="12">
                  <c:v>0.16676315341392814</c:v>
                </c:pt>
                <c:pt idx="13">
                  <c:v>0.16864285714285715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7-4779-9936-C872A3BC2C10}"/>
            </c:ext>
          </c:extLst>
        </c:ser>
        <c:ser>
          <c:idx val="2"/>
          <c:order val="2"/>
          <c:tx>
            <c:v>Bastamt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evolució!$D$19:$D$32</c:f>
              <c:numCache>
                <c:formatCode>0.0%</c:formatCode>
                <c:ptCount val="14"/>
                <c:pt idx="0">
                  <c:v>0.23271966743267319</c:v>
                </c:pt>
                <c:pt idx="1">
                  <c:v>0.21798867915118569</c:v>
                </c:pt>
                <c:pt idx="2">
                  <c:v>0.21221381694303892</c:v>
                </c:pt>
                <c:pt idx="3">
                  <c:v>0.24594087746138282</c:v>
                </c:pt>
                <c:pt idx="4">
                  <c:v>0.248157861870863</c:v>
                </c:pt>
                <c:pt idx="5">
                  <c:v>0.23631784975191364</c:v>
                </c:pt>
                <c:pt idx="6">
                  <c:v>0.22686181661644425</c:v>
                </c:pt>
                <c:pt idx="7">
                  <c:v>0.2216485802360843</c:v>
                </c:pt>
                <c:pt idx="8">
                  <c:v>0.21792531939032211</c:v>
                </c:pt>
                <c:pt idx="9">
                  <c:v>0.23428864144940822</c:v>
                </c:pt>
                <c:pt idx="10">
                  <c:v>0.22150098058171974</c:v>
                </c:pt>
                <c:pt idx="11">
                  <c:v>0.25850279988211022</c:v>
                </c:pt>
                <c:pt idx="12">
                  <c:v>0.29831431976843181</c:v>
                </c:pt>
                <c:pt idx="13">
                  <c:v>0.29710714285714285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7-4779-9936-C872A3BC2C10}"/>
            </c:ext>
          </c:extLst>
        </c:ser>
        <c:ser>
          <c:idx val="3"/>
          <c:order val="3"/>
          <c:tx>
            <c:v>Perfectament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evolució!$E$19:$E$32</c:f>
              <c:numCache>
                <c:formatCode>0.0%</c:formatCode>
                <c:ptCount val="14"/>
                <c:pt idx="0">
                  <c:v>0.46197939528518683</c:v>
                </c:pt>
                <c:pt idx="1">
                  <c:v>0.47836820188015861</c:v>
                </c:pt>
                <c:pt idx="2">
                  <c:v>0.48842743349531587</c:v>
                </c:pt>
                <c:pt idx="3">
                  <c:v>0.37906529141785522</c:v>
                </c:pt>
                <c:pt idx="4">
                  <c:v>0.3723242163107281</c:v>
                </c:pt>
                <c:pt idx="5">
                  <c:v>0.36873862418031766</c:v>
                </c:pt>
                <c:pt idx="6">
                  <c:v>0.37245898502893765</c:v>
                </c:pt>
                <c:pt idx="7">
                  <c:v>0.33966567253953533</c:v>
                </c:pt>
                <c:pt idx="8">
                  <c:v>0.34028017560301882</c:v>
                </c:pt>
                <c:pt idx="9">
                  <c:v>0.39699657598878435</c:v>
                </c:pt>
                <c:pt idx="10">
                  <c:v>0.39002292627682789</c:v>
                </c:pt>
                <c:pt idx="11">
                  <c:v>0.34176245210727968</c:v>
                </c:pt>
                <c:pt idx="12">
                  <c:v>0.3647880129405755</c:v>
                </c:pt>
                <c:pt idx="13">
                  <c:v>0.34925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67-4779-9936-C872A3BC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77824"/>
        <c:axId val="84479360"/>
      </c:lineChart>
      <c:catAx>
        <c:axId val="8447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84479360"/>
        <c:crosses val="autoZero"/>
        <c:auto val="1"/>
        <c:lblAlgn val="ctr"/>
        <c:lblOffset val="100"/>
        <c:noMultiLvlLbl val="0"/>
      </c:catAx>
      <c:valAx>
        <c:axId val="8447936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S"/>
          </a:p>
        </c:txPr>
        <c:crossAx val="8447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'2011'!$C$22:$C$36</c:f>
              <c:numCache>
                <c:formatCode>0%</c:formatCode>
                <c:ptCount val="15"/>
                <c:pt idx="0">
                  <c:v>0.21608497723823974</c:v>
                </c:pt>
                <c:pt idx="1">
                  <c:v>0.15296052631578946</c:v>
                </c:pt>
                <c:pt idx="2">
                  <c:v>0.12517462978485611</c:v>
                </c:pt>
                <c:pt idx="3">
                  <c:v>0.13395923975269064</c:v>
                </c:pt>
                <c:pt idx="4">
                  <c:v>9.4101123595505612E-2</c:v>
                </c:pt>
                <c:pt idx="5">
                  <c:v>0.12982625482625482</c:v>
                </c:pt>
                <c:pt idx="6">
                  <c:v>0.10871518418688229</c:v>
                </c:pt>
                <c:pt idx="7">
                  <c:v>0.1453287197231834</c:v>
                </c:pt>
                <c:pt idx="8">
                  <c:v>6.7352185089974287E-2</c:v>
                </c:pt>
                <c:pt idx="9">
                  <c:v>0.10174102285092491</c:v>
                </c:pt>
                <c:pt idx="10">
                  <c:v>7.9499596448748988E-2</c:v>
                </c:pt>
                <c:pt idx="11">
                  <c:v>0.11764705882352941</c:v>
                </c:pt>
                <c:pt idx="12">
                  <c:v>0.20055197792088317</c:v>
                </c:pt>
                <c:pt idx="13">
                  <c:v>0.32366412213740459</c:v>
                </c:pt>
                <c:pt idx="14">
                  <c:v>0.13966343951378921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1-4E3D-89EE-2908B4BE1B50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'2011'!$D$22:$D$36</c:f>
              <c:numCache>
                <c:formatCode>0%</c:formatCode>
                <c:ptCount val="15"/>
                <c:pt idx="0">
                  <c:v>0.15811836115326253</c:v>
                </c:pt>
                <c:pt idx="1">
                  <c:v>0.14901315789473685</c:v>
                </c:pt>
                <c:pt idx="2">
                  <c:v>0.15088013411567477</c:v>
                </c:pt>
                <c:pt idx="3">
                  <c:v>0.13945500343485231</c:v>
                </c:pt>
                <c:pt idx="4">
                  <c:v>0.11797752808988764</c:v>
                </c:pt>
                <c:pt idx="5">
                  <c:v>0.16071428571428573</c:v>
                </c:pt>
                <c:pt idx="6">
                  <c:v>0.1307277628032345</c:v>
                </c:pt>
                <c:pt idx="7">
                  <c:v>0.16695501730103807</c:v>
                </c:pt>
                <c:pt idx="8">
                  <c:v>0.17172236503856042</c:v>
                </c:pt>
                <c:pt idx="9">
                  <c:v>0.10174102285092491</c:v>
                </c:pt>
                <c:pt idx="10">
                  <c:v>0.15375302663438256</c:v>
                </c:pt>
                <c:pt idx="11">
                  <c:v>0.12812248186946013</c:v>
                </c:pt>
                <c:pt idx="12">
                  <c:v>0.140754369825207</c:v>
                </c:pt>
                <c:pt idx="13">
                  <c:v>0.12595419847328243</c:v>
                </c:pt>
                <c:pt idx="14">
                  <c:v>0.1452218794856916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1-4E3D-89EE-2908B4BE1B50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'2011'!$E$22:$E$36</c:f>
              <c:numCache>
                <c:formatCode>0%</c:formatCode>
                <c:ptCount val="15"/>
                <c:pt idx="0">
                  <c:v>0.21396054628224584</c:v>
                </c:pt>
                <c:pt idx="1">
                  <c:v>0.24835526315789475</c:v>
                </c:pt>
                <c:pt idx="2">
                  <c:v>0.28164291701592625</c:v>
                </c:pt>
                <c:pt idx="3">
                  <c:v>0.2876116326997939</c:v>
                </c:pt>
                <c:pt idx="4">
                  <c:v>0.3160112359550562</c:v>
                </c:pt>
                <c:pt idx="5">
                  <c:v>0.2968146718146718</c:v>
                </c:pt>
                <c:pt idx="6">
                  <c:v>0.23854447439353099</c:v>
                </c:pt>
                <c:pt idx="7">
                  <c:v>0.26124567474048443</c:v>
                </c:pt>
                <c:pt idx="8">
                  <c:v>0.31619537275064269</c:v>
                </c:pt>
                <c:pt idx="9">
                  <c:v>0.22850924918389554</c:v>
                </c:pt>
                <c:pt idx="10">
                  <c:v>0.31961259079903148</c:v>
                </c:pt>
                <c:pt idx="11">
                  <c:v>0.27759871071716358</c:v>
                </c:pt>
                <c:pt idx="12">
                  <c:v>0.22079116835326587</c:v>
                </c:pt>
                <c:pt idx="13">
                  <c:v>0.17938931297709923</c:v>
                </c:pt>
                <c:pt idx="14">
                  <c:v>0.26540023821885594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1-4E3D-89EE-2908B4BE1B50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'2011'!$F$22:$F$36</c:f>
              <c:numCache>
                <c:formatCode>0%</c:formatCode>
                <c:ptCount val="15"/>
                <c:pt idx="0">
                  <c:v>0.41183611532625192</c:v>
                </c:pt>
                <c:pt idx="1">
                  <c:v>0.44967105263157897</c:v>
                </c:pt>
                <c:pt idx="2">
                  <c:v>0.44230231908354289</c:v>
                </c:pt>
                <c:pt idx="3">
                  <c:v>0.43897412411266318</c:v>
                </c:pt>
                <c:pt idx="4">
                  <c:v>0.47191011235955055</c:v>
                </c:pt>
                <c:pt idx="5">
                  <c:v>0.41264478764478763</c:v>
                </c:pt>
                <c:pt idx="6">
                  <c:v>0.5220125786163522</c:v>
                </c:pt>
                <c:pt idx="7">
                  <c:v>0.4264705882352941</c:v>
                </c:pt>
                <c:pt idx="8">
                  <c:v>0.44473007712082263</c:v>
                </c:pt>
                <c:pt idx="9">
                  <c:v>0.56800870511425461</c:v>
                </c:pt>
                <c:pt idx="10">
                  <c:v>0.44713478611783697</c:v>
                </c:pt>
                <c:pt idx="11">
                  <c:v>0.47663174858984692</c:v>
                </c:pt>
                <c:pt idx="12">
                  <c:v>0.43790248390064396</c:v>
                </c:pt>
                <c:pt idx="13">
                  <c:v>0.37099236641221373</c:v>
                </c:pt>
                <c:pt idx="14">
                  <c:v>0.44971444278166328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A1-4E3D-89EE-2908B4BE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30656"/>
        <c:axId val="83832192"/>
      </c:barChart>
      <c:catAx>
        <c:axId val="8383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832192"/>
        <c:crosses val="autoZero"/>
        <c:auto val="1"/>
        <c:lblAlgn val="ctr"/>
        <c:lblOffset val="100"/>
        <c:noMultiLvlLbl val="0"/>
      </c:catAx>
      <c:valAx>
        <c:axId val="83832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83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Alumnes que lligen en valencià</a:t>
            </a:r>
            <a:r>
              <a:rPr lang="es-ES" sz="1200" baseline="0"/>
              <a:t> entre 2002 i 2015</a:t>
            </a:r>
            <a:endParaRPr lang="es-E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Gens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evolució!$F$19:$F$32</c:f>
              <c:numCache>
                <c:formatCode>0.0%</c:formatCode>
                <c:ptCount val="14"/>
                <c:pt idx="0">
                  <c:v>7.3200960520540162E-2</c:v>
                </c:pt>
                <c:pt idx="1">
                  <c:v>7.0792708774904622E-2</c:v>
                </c:pt>
                <c:pt idx="2">
                  <c:v>7.2516406993637594E-2</c:v>
                </c:pt>
                <c:pt idx="3">
                  <c:v>6.0825149286877558E-2</c:v>
                </c:pt>
                <c:pt idx="4">
                  <c:v>6.0996627950543274E-2</c:v>
                </c:pt>
                <c:pt idx="5">
                  <c:v>6.330565736654449E-2</c:v>
                </c:pt>
                <c:pt idx="6">
                  <c:v>6.1438752570909264E-2</c:v>
                </c:pt>
                <c:pt idx="7">
                  <c:v>6.4960777925365282E-2</c:v>
                </c:pt>
                <c:pt idx="8">
                  <c:v>6.2866867261875403E-2</c:v>
                </c:pt>
                <c:pt idx="9">
                  <c:v>8.3065972877517463E-2</c:v>
                </c:pt>
                <c:pt idx="10">
                  <c:v>8.1926912134353505E-2</c:v>
                </c:pt>
                <c:pt idx="11">
                  <c:v>9.7200117889773063E-2</c:v>
                </c:pt>
                <c:pt idx="12">
                  <c:v>0.12010897326749531</c:v>
                </c:pt>
                <c:pt idx="13">
                  <c:v>0.13228571428571428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2-487F-AA63-2F5ABF73C0FD}"/>
            </c:ext>
          </c:extLst>
        </c:ser>
        <c:ser>
          <c:idx val="1"/>
          <c:order val="1"/>
          <c:tx>
            <c:v>Poc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evolució!$G$19:$G$32</c:f>
              <c:numCache>
                <c:formatCode>0.0%</c:formatCode>
                <c:ptCount val="14"/>
                <c:pt idx="0">
                  <c:v>5.7579591520565986E-2</c:v>
                </c:pt>
                <c:pt idx="1">
                  <c:v>5.6679051442535468E-2</c:v>
                </c:pt>
                <c:pt idx="2">
                  <c:v>5.7712539451931263E-2</c:v>
                </c:pt>
                <c:pt idx="3">
                  <c:v>6.2404382371810688E-2</c:v>
                </c:pt>
                <c:pt idx="4">
                  <c:v>6.4743349569127015E-2</c:v>
                </c:pt>
                <c:pt idx="5">
                  <c:v>6.4327922806492632E-2</c:v>
                </c:pt>
                <c:pt idx="6">
                  <c:v>6.3734634332998516E-2</c:v>
                </c:pt>
                <c:pt idx="7">
                  <c:v>6.5537204581338812E-2</c:v>
                </c:pt>
                <c:pt idx="8">
                  <c:v>6.5505845212844666E-2</c:v>
                </c:pt>
                <c:pt idx="9">
                  <c:v>7.7754711385511308E-2</c:v>
                </c:pt>
                <c:pt idx="10">
                  <c:v>7.5711957572576857E-2</c:v>
                </c:pt>
                <c:pt idx="11">
                  <c:v>9.0568818155025058E-2</c:v>
                </c:pt>
                <c:pt idx="12">
                  <c:v>0.10941597139451728</c:v>
                </c:pt>
                <c:pt idx="13">
                  <c:v>0.11382142857142857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2-487F-AA63-2F5ABF73C0FD}"/>
            </c:ext>
          </c:extLst>
        </c:ser>
        <c:ser>
          <c:idx val="2"/>
          <c:order val="2"/>
          <c:tx>
            <c:v>Bastant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evolució!$H$19:$H$32</c:f>
              <c:numCache>
                <c:formatCode>0.0%</c:formatCode>
                <c:ptCount val="14"/>
                <c:pt idx="0">
                  <c:v>0.1285599938030933</c:v>
                </c:pt>
                <c:pt idx="1">
                  <c:v>0.11976660100241877</c:v>
                </c:pt>
                <c:pt idx="2">
                  <c:v>0.11279495015279796</c:v>
                </c:pt>
                <c:pt idx="3">
                  <c:v>0.19831712974386814</c:v>
                </c:pt>
                <c:pt idx="4">
                  <c:v>0.19263144748345198</c:v>
                </c:pt>
                <c:pt idx="5">
                  <c:v>0.18475577829306605</c:v>
                </c:pt>
                <c:pt idx="6">
                  <c:v>0.17341081934280383</c:v>
                </c:pt>
                <c:pt idx="7">
                  <c:v>0.17287787273501917</c:v>
                </c:pt>
                <c:pt idx="8">
                  <c:v>0.16748877817787206</c:v>
                </c:pt>
                <c:pt idx="9">
                  <c:v>0.18079857647407727</c:v>
                </c:pt>
                <c:pt idx="10">
                  <c:v>0.16879816589785376</c:v>
                </c:pt>
                <c:pt idx="11">
                  <c:v>0.20910698496905394</c:v>
                </c:pt>
                <c:pt idx="12">
                  <c:v>0.23531414949770135</c:v>
                </c:pt>
                <c:pt idx="13">
                  <c:v>0.23282142857142857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2-487F-AA63-2F5ABF73C0FD}"/>
            </c:ext>
          </c:extLst>
        </c:ser>
        <c:ser>
          <c:idx val="3"/>
          <c:order val="3"/>
          <c:tx>
            <c:v>Perfectament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evolució!$I$19:$I$32</c:f>
              <c:numCache>
                <c:formatCode>0.0%</c:formatCode>
                <c:ptCount val="14"/>
                <c:pt idx="0">
                  <c:v>0.60946577500064547</c:v>
                </c:pt>
                <c:pt idx="1">
                  <c:v>0.61783407725107853</c:v>
                </c:pt>
                <c:pt idx="2">
                  <c:v>0.62652171734883022</c:v>
                </c:pt>
                <c:pt idx="3">
                  <c:v>0.526772935893007</c:v>
                </c:pt>
                <c:pt idx="4">
                  <c:v>0.52126888972149366</c:v>
                </c:pt>
                <c:pt idx="5">
                  <c:v>0.51030992096142813</c:v>
                </c:pt>
                <c:pt idx="6">
                  <c:v>0.511096761850098</c:v>
                </c:pt>
                <c:pt idx="7">
                  <c:v>0.47477506829402771</c:v>
                </c:pt>
                <c:pt idx="8">
                  <c:v>0.47139051941005278</c:v>
                </c:pt>
                <c:pt idx="9">
                  <c:v>0.54115553638348923</c:v>
                </c:pt>
                <c:pt idx="10">
                  <c:v>0.5307571195757258</c:v>
                </c:pt>
                <c:pt idx="11">
                  <c:v>0.48717948717948717</c:v>
                </c:pt>
                <c:pt idx="12">
                  <c:v>0.53516090584028608</c:v>
                </c:pt>
                <c:pt idx="13">
                  <c:v>0.52107142857142852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E2-487F-AA63-2F5ABF73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22880"/>
        <c:axId val="84524416"/>
      </c:lineChart>
      <c:catAx>
        <c:axId val="845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4524416"/>
        <c:crosses val="autoZero"/>
        <c:auto val="1"/>
        <c:lblAlgn val="ctr"/>
        <c:lblOffset val="100"/>
        <c:noMultiLvlLbl val="0"/>
      </c:catAx>
      <c:valAx>
        <c:axId val="8452441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8452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Alumnes</a:t>
            </a:r>
            <a:r>
              <a:rPr lang="es-ES" sz="1200" baseline="0"/>
              <a:t> que escriuen en valencià entre 2002 i 2015</a:t>
            </a:r>
            <a:endParaRPr lang="es-ES" sz="12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Gens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evolució!$J$19:$J$32</c:f>
              <c:numCache>
                <c:formatCode>0.0%</c:formatCode>
                <c:ptCount val="14"/>
                <c:pt idx="0">
                  <c:v>0.11221565235353352</c:v>
                </c:pt>
                <c:pt idx="1">
                  <c:v>0.1094431838017106</c:v>
                </c:pt>
                <c:pt idx="2">
                  <c:v>0.11161765442613096</c:v>
                </c:pt>
                <c:pt idx="3">
                  <c:v>0.11612298277648916</c:v>
                </c:pt>
                <c:pt idx="4">
                  <c:v>0.11607343574372424</c:v>
                </c:pt>
                <c:pt idx="5">
                  <c:v>0.1163886603336076</c:v>
                </c:pt>
                <c:pt idx="6">
                  <c:v>0.11553546659013728</c:v>
                </c:pt>
                <c:pt idx="7">
                  <c:v>0.11859351895942458</c:v>
                </c:pt>
                <c:pt idx="8">
                  <c:v>0.11527647610121837</c:v>
                </c:pt>
                <c:pt idx="9">
                  <c:v>0.14475209619584264</c:v>
                </c:pt>
                <c:pt idx="10">
                  <c:v>0.1404303510758777</c:v>
                </c:pt>
                <c:pt idx="11">
                  <c:v>0.15546713822575892</c:v>
                </c:pt>
                <c:pt idx="12">
                  <c:v>0.19339349565809638</c:v>
                </c:pt>
                <c:pt idx="13">
                  <c:v>0.21082142857142858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C-4086-9432-AFA1DAD65AB4}"/>
            </c:ext>
          </c:extLst>
        </c:ser>
        <c:ser>
          <c:idx val="1"/>
          <c:order val="1"/>
          <c:tx>
            <c:v>Poc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evolució!$K$19:$K$32</c:f>
              <c:numCache>
                <c:formatCode>0.0%</c:formatCode>
                <c:ptCount val="14"/>
                <c:pt idx="0">
                  <c:v>7.8055204110614784E-2</c:v>
                </c:pt>
                <c:pt idx="1">
                  <c:v>7.5380894197441595E-2</c:v>
                </c:pt>
                <c:pt idx="2">
                  <c:v>7.4720705375482185E-2</c:v>
                </c:pt>
                <c:pt idx="3">
                  <c:v>0.12626462024379412</c:v>
                </c:pt>
                <c:pt idx="4">
                  <c:v>0.12351692269264394</c:v>
                </c:pt>
                <c:pt idx="5">
                  <c:v>0.11880719076470442</c:v>
                </c:pt>
                <c:pt idx="6">
                  <c:v>0.110919787630937</c:v>
                </c:pt>
                <c:pt idx="7">
                  <c:v>0.112904438485251</c:v>
                </c:pt>
                <c:pt idx="8">
                  <c:v>0.11285946825827456</c:v>
                </c:pt>
                <c:pt idx="9">
                  <c:v>0.12388450028308755</c:v>
                </c:pt>
                <c:pt idx="10">
                  <c:v>0.12186835345137144</c:v>
                </c:pt>
                <c:pt idx="11">
                  <c:v>0.14158561744768641</c:v>
                </c:pt>
                <c:pt idx="12">
                  <c:v>0.15944151200408649</c:v>
                </c:pt>
                <c:pt idx="13">
                  <c:v>0.15696428571428572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C-4086-9432-AFA1DAD65AB4}"/>
            </c:ext>
          </c:extLst>
        </c:ser>
        <c:ser>
          <c:idx val="2"/>
          <c:order val="2"/>
          <c:tx>
            <c:v>Bastant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evolució!$L$19:$L$32</c:f>
              <c:numCache>
                <c:formatCode>0.0%</c:formatCode>
                <c:ptCount val="14"/>
                <c:pt idx="0">
                  <c:v>0.26827441968550697</c:v>
                </c:pt>
                <c:pt idx="1">
                  <c:v>0.24865970126923173</c:v>
                </c:pt>
                <c:pt idx="2">
                  <c:v>0.24600470918290668</c:v>
                </c:pt>
                <c:pt idx="3">
                  <c:v>0.26812416720130289</c:v>
                </c:pt>
                <c:pt idx="4">
                  <c:v>0.26896465592606467</c:v>
                </c:pt>
                <c:pt idx="5">
                  <c:v>0.25691275837135663</c:v>
                </c:pt>
                <c:pt idx="6">
                  <c:v>0.25099249055340317</c:v>
                </c:pt>
                <c:pt idx="7">
                  <c:v>0.24134733465326683</c:v>
                </c:pt>
                <c:pt idx="8">
                  <c:v>0.2337098604054654</c:v>
                </c:pt>
                <c:pt idx="9">
                  <c:v>0.25445525868809143</c:v>
                </c:pt>
                <c:pt idx="10">
                  <c:v>0.24307377841615335</c:v>
                </c:pt>
                <c:pt idx="11">
                  <c:v>0.2926908340701444</c:v>
                </c:pt>
                <c:pt idx="12">
                  <c:v>0.33693172143708494</c:v>
                </c:pt>
                <c:pt idx="13">
                  <c:v>0.33817857142857144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C-4086-9432-AFA1DAD65AB4}"/>
            </c:ext>
          </c:extLst>
        </c:ser>
        <c:ser>
          <c:idx val="3"/>
          <c:order val="3"/>
          <c:tx>
            <c:v>Perfectament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evolució!$M$19:$M$32</c:f>
              <c:numCache>
                <c:formatCode>0.0%</c:formatCode>
                <c:ptCount val="14"/>
                <c:pt idx="0">
                  <c:v>0.41026104469518965</c:v>
                </c:pt>
                <c:pt idx="1">
                  <c:v>0.4315886592025534</c:v>
                </c:pt>
                <c:pt idx="2">
                  <c:v>0.43720254496267724</c:v>
                </c:pt>
                <c:pt idx="3">
                  <c:v>0.3377831515570251</c:v>
                </c:pt>
                <c:pt idx="4">
                  <c:v>0.33108530036218309</c:v>
                </c:pt>
                <c:pt idx="5">
                  <c:v>0.33056573665444933</c:v>
                </c:pt>
                <c:pt idx="6">
                  <c:v>0.33225713875735402</c:v>
                </c:pt>
                <c:pt idx="7">
                  <c:v>0.30528056940928799</c:v>
                </c:pt>
                <c:pt idx="8">
                  <c:v>0.30540620529768658</c:v>
                </c:pt>
                <c:pt idx="9">
                  <c:v>0.35968294195357364</c:v>
                </c:pt>
                <c:pt idx="10">
                  <c:v>0.35182167223710742</c:v>
                </c:pt>
                <c:pt idx="11">
                  <c:v>0.29431181844974946</c:v>
                </c:pt>
                <c:pt idx="12">
                  <c:v>0.31023327090073216</c:v>
                </c:pt>
                <c:pt idx="13">
                  <c:v>0.29403571428571429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FC-4086-9432-AFA1DAD6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37984"/>
        <c:axId val="85339520"/>
      </c:lineChart>
      <c:catAx>
        <c:axId val="8533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5339520"/>
        <c:crosses val="autoZero"/>
        <c:auto val="1"/>
        <c:lblAlgn val="ctr"/>
        <c:lblOffset val="100"/>
        <c:noMultiLvlLbl val="0"/>
      </c:catAx>
      <c:valAx>
        <c:axId val="8533952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85337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none"/>
            </a:pPr>
            <a:r>
              <a:rPr lang="es-ES" u="none"/>
              <a:t>Alumnes que entenen el valencià entre 2002 i 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Gens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evolució!$N$19:$N$32</c:f>
              <c:numCache>
                <c:formatCode>0.0%</c:formatCode>
                <c:ptCount val="14"/>
                <c:pt idx="0">
                  <c:v>4.4617728317281627E-2</c:v>
                </c:pt>
                <c:pt idx="1">
                  <c:v>4.4834551031094932E-2</c:v>
                </c:pt>
                <c:pt idx="2">
                  <c:v>4.5914533340013025E-2</c:v>
                </c:pt>
                <c:pt idx="3">
                  <c:v>4.2812021911859052E-2</c:v>
                </c:pt>
                <c:pt idx="4">
                  <c:v>4.276258274010241E-2</c:v>
                </c:pt>
                <c:pt idx="5">
                  <c:v>4.5253945695265169E-2</c:v>
                </c:pt>
                <c:pt idx="6">
                  <c:v>4.3191275649304063E-2</c:v>
                </c:pt>
                <c:pt idx="7">
                  <c:v>4.6389814791609231E-2</c:v>
                </c:pt>
                <c:pt idx="8">
                  <c:v>4.6860356138706656E-2</c:v>
                </c:pt>
                <c:pt idx="9">
                  <c:v>6.3088080666468954E-2</c:v>
                </c:pt>
                <c:pt idx="10">
                  <c:v>6.372400077341657E-2</c:v>
                </c:pt>
                <c:pt idx="11">
                  <c:v>7.5596816976127315E-2</c:v>
                </c:pt>
                <c:pt idx="12">
                  <c:v>9.582836710369487E-2</c:v>
                </c:pt>
                <c:pt idx="13">
                  <c:v>0.10617857142857143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1-4D2A-9A49-EF3610B90028}"/>
            </c:ext>
          </c:extLst>
        </c:ser>
        <c:ser>
          <c:idx val="1"/>
          <c:order val="1"/>
          <c:tx>
            <c:v>Poc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evolució!$O$19:$O$32</c:f>
              <c:numCache>
                <c:formatCode>0.0%</c:formatCode>
                <c:ptCount val="14"/>
                <c:pt idx="0">
                  <c:v>3.7491285599938029E-2</c:v>
                </c:pt>
                <c:pt idx="1">
                  <c:v>3.7154327606413483E-2</c:v>
                </c:pt>
                <c:pt idx="2">
                  <c:v>3.8324733229798104E-2</c:v>
                </c:pt>
                <c:pt idx="3">
                  <c:v>4.8240635641316684E-2</c:v>
                </c:pt>
                <c:pt idx="4">
                  <c:v>4.9481703509429251E-2</c:v>
                </c:pt>
                <c:pt idx="5">
                  <c:v>5.0091006557458795E-2</c:v>
                </c:pt>
                <c:pt idx="6">
                  <c:v>5.2039986607356391E-2</c:v>
                </c:pt>
                <c:pt idx="7">
                  <c:v>5.3557554948497531E-2</c:v>
                </c:pt>
                <c:pt idx="8">
                  <c:v>5.2927539091402361E-2</c:v>
                </c:pt>
                <c:pt idx="9">
                  <c:v>6.7347874147367287E-2</c:v>
                </c:pt>
                <c:pt idx="10">
                  <c:v>6.5519432091263152E-2</c:v>
                </c:pt>
                <c:pt idx="11">
                  <c:v>8.2228116710875335E-2</c:v>
                </c:pt>
                <c:pt idx="12">
                  <c:v>0.10280946705261365</c:v>
                </c:pt>
                <c:pt idx="13">
                  <c:v>0.10971428571428571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1-4D2A-9A49-EF3610B90028}"/>
            </c:ext>
          </c:extLst>
        </c:ser>
        <c:ser>
          <c:idx val="3"/>
          <c:order val="2"/>
          <c:tx>
            <c:v>Bastant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evolució!$P$19:$P$32</c:f>
              <c:numCache>
                <c:formatCode>0.0%</c:formatCode>
                <c:ptCount val="14"/>
                <c:pt idx="0">
                  <c:v>8.9338738413075477E-2</c:v>
                </c:pt>
                <c:pt idx="1">
                  <c:v>8.298631025110341E-2</c:v>
                </c:pt>
                <c:pt idx="2">
                  <c:v>8.2235358949952403E-2</c:v>
                </c:pt>
                <c:pt idx="3">
                  <c:v>0.16293243843458521</c:v>
                </c:pt>
                <c:pt idx="4">
                  <c:v>0.15281628574996878</c:v>
                </c:pt>
                <c:pt idx="5">
                  <c:v>0.15079661904405714</c:v>
                </c:pt>
                <c:pt idx="6">
                  <c:v>0.13980963313722677</c:v>
                </c:pt>
                <c:pt idx="7">
                  <c:v>0.14568557179018068</c:v>
                </c:pt>
                <c:pt idx="8">
                  <c:v>0.13781877373846987</c:v>
                </c:pt>
                <c:pt idx="9">
                  <c:v>0.15750451592030412</c:v>
                </c:pt>
                <c:pt idx="10">
                  <c:v>0.1480816506919316</c:v>
                </c:pt>
                <c:pt idx="11">
                  <c:v>0.17648099027409372</c:v>
                </c:pt>
                <c:pt idx="12">
                  <c:v>0.20429082240762814</c:v>
                </c:pt>
                <c:pt idx="13">
                  <c:v>0.20457142857142857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E1-4D2A-9A49-EF3610B90028}"/>
            </c:ext>
          </c:extLst>
        </c:ser>
        <c:ser>
          <c:idx val="2"/>
          <c:order val="3"/>
          <c:tx>
            <c:v>Prefectament</c:v>
          </c:tx>
          <c:marker>
            <c:symbol val="none"/>
          </c:marker>
          <c:cat>
            <c:numRef>
              <c:f>evolució!$A$19:$A$32</c:f>
              <c:numCache>
                <c:formatCode>General</c:formatCode>
                <c:ptCount val="1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</c:numCache>
            </c:numRef>
          </c:cat>
          <c:val>
            <c:numRef>
              <c:f>evolució!$Q$19:$Q$32</c:f>
              <c:numCache>
                <c:formatCode>0.0%</c:formatCode>
                <c:ptCount val="14"/>
                <c:pt idx="0">
                  <c:v>0.69730692762529367</c:v>
                </c:pt>
                <c:pt idx="1">
                  <c:v>0.70007231379198565</c:v>
                </c:pt>
                <c:pt idx="2">
                  <c:v>0.70299584189168884</c:v>
                </c:pt>
                <c:pt idx="3">
                  <c:v>0.59433450130780241</c:v>
                </c:pt>
                <c:pt idx="4">
                  <c:v>0.59460472086923943</c:v>
                </c:pt>
                <c:pt idx="5">
                  <c:v>0.57655770813075025</c:v>
                </c:pt>
                <c:pt idx="6">
                  <c:v>0.57468790357296595</c:v>
                </c:pt>
                <c:pt idx="7">
                  <c:v>0.53249291997694292</c:v>
                </c:pt>
                <c:pt idx="8">
                  <c:v>0.52964534109406602</c:v>
                </c:pt>
                <c:pt idx="9">
                  <c:v>0.59480736566822145</c:v>
                </c:pt>
                <c:pt idx="10">
                  <c:v>0.57986907162389856</c:v>
                </c:pt>
                <c:pt idx="11">
                  <c:v>0.5497494842322429</c:v>
                </c:pt>
                <c:pt idx="12">
                  <c:v>0.59707134343606338</c:v>
                </c:pt>
                <c:pt idx="13">
                  <c:v>0.57953571428571427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E1-4D2A-9A49-EF3610B90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87136"/>
        <c:axId val="85388672"/>
      </c:lineChart>
      <c:catAx>
        <c:axId val="853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5388672"/>
        <c:crosses val="autoZero"/>
        <c:auto val="1"/>
        <c:lblAlgn val="ctr"/>
        <c:lblOffset val="100"/>
        <c:noMultiLvlLbl val="0"/>
      </c:catAx>
      <c:valAx>
        <c:axId val="8538867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85387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u="sng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'2011'!$G$22:$G$36</c:f>
              <c:numCache>
                <c:formatCode>0%</c:formatCode>
                <c:ptCount val="15"/>
                <c:pt idx="0">
                  <c:v>0.1575113808801214</c:v>
                </c:pt>
                <c:pt idx="1">
                  <c:v>0.10328947368421053</c:v>
                </c:pt>
                <c:pt idx="2">
                  <c:v>8.298407376362113E-2</c:v>
                </c:pt>
                <c:pt idx="3">
                  <c:v>9.480192351728875E-2</c:v>
                </c:pt>
                <c:pt idx="4">
                  <c:v>5.8988764044943819E-2</c:v>
                </c:pt>
                <c:pt idx="5">
                  <c:v>9.1216216216216214E-2</c:v>
                </c:pt>
                <c:pt idx="6">
                  <c:v>7.681940700808626E-2</c:v>
                </c:pt>
                <c:pt idx="7">
                  <c:v>8.7370242214532878E-2</c:v>
                </c:pt>
                <c:pt idx="8">
                  <c:v>4.2159383033419026E-2</c:v>
                </c:pt>
                <c:pt idx="9">
                  <c:v>6.2568008705114253E-2</c:v>
                </c:pt>
                <c:pt idx="10">
                  <c:v>4.1969330104923326E-2</c:v>
                </c:pt>
                <c:pt idx="11">
                  <c:v>7.2925060435132957E-2</c:v>
                </c:pt>
                <c:pt idx="12">
                  <c:v>0.15087396504139836</c:v>
                </c:pt>
                <c:pt idx="13">
                  <c:v>0.21908396946564884</c:v>
                </c:pt>
                <c:pt idx="14">
                  <c:v>9.4096448095776192E-2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8-489A-9512-2D63C2D72415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'2011'!$H$22:$H$36</c:f>
              <c:numCache>
                <c:formatCode>0%</c:formatCode>
                <c:ptCount val="15"/>
                <c:pt idx="0">
                  <c:v>0.10440060698027315</c:v>
                </c:pt>
                <c:pt idx="1">
                  <c:v>8.9144736842105263E-2</c:v>
                </c:pt>
                <c:pt idx="2">
                  <c:v>8.8292819223246721E-2</c:v>
                </c:pt>
                <c:pt idx="3">
                  <c:v>8.4039386306388825E-2</c:v>
                </c:pt>
                <c:pt idx="4">
                  <c:v>6.6011235955056174E-2</c:v>
                </c:pt>
                <c:pt idx="5">
                  <c:v>9.749034749034749E-2</c:v>
                </c:pt>
                <c:pt idx="6">
                  <c:v>7.7268643306379156E-2</c:v>
                </c:pt>
                <c:pt idx="7">
                  <c:v>0.1046712802768166</c:v>
                </c:pt>
                <c:pt idx="8">
                  <c:v>7.9177377892030845E-2</c:v>
                </c:pt>
                <c:pt idx="9">
                  <c:v>6.8008705114254622E-2</c:v>
                </c:pt>
                <c:pt idx="10">
                  <c:v>6.7393058918482643E-2</c:v>
                </c:pt>
                <c:pt idx="11">
                  <c:v>8.380338436744561E-2</c:v>
                </c:pt>
                <c:pt idx="12">
                  <c:v>9.1996320147194111E-2</c:v>
                </c:pt>
                <c:pt idx="13">
                  <c:v>0.12900763358778625</c:v>
                </c:pt>
                <c:pt idx="14">
                  <c:v>8.807989493937636E-2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8-489A-9512-2D63C2D72415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'2011'!$I$22:$I$36</c:f>
              <c:numCache>
                <c:formatCode>0%</c:formatCode>
                <c:ptCount val="15"/>
                <c:pt idx="0">
                  <c:v>0.18816388467374812</c:v>
                </c:pt>
                <c:pt idx="1">
                  <c:v>0.20822368421052631</c:v>
                </c:pt>
                <c:pt idx="2">
                  <c:v>0.20899692651578652</c:v>
                </c:pt>
                <c:pt idx="3">
                  <c:v>0.20403022670025189</c:v>
                </c:pt>
                <c:pt idx="4">
                  <c:v>0.22612359550561797</c:v>
                </c:pt>
                <c:pt idx="5">
                  <c:v>0.25627413127413129</c:v>
                </c:pt>
                <c:pt idx="6">
                  <c:v>0.18149146451033243</c:v>
                </c:pt>
                <c:pt idx="7">
                  <c:v>0.21842560553633217</c:v>
                </c:pt>
                <c:pt idx="8">
                  <c:v>0.24832904884318766</c:v>
                </c:pt>
                <c:pt idx="9">
                  <c:v>0.15995647442872687</c:v>
                </c:pt>
                <c:pt idx="10">
                  <c:v>0.22679580306698952</c:v>
                </c:pt>
                <c:pt idx="11">
                  <c:v>0.20547945205479451</c:v>
                </c:pt>
                <c:pt idx="12">
                  <c:v>0.16743330266789327</c:v>
                </c:pt>
                <c:pt idx="13">
                  <c:v>0.13893129770992366</c:v>
                </c:pt>
                <c:pt idx="14">
                  <c:v>0.20480713434932657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8-489A-9512-2D63C2D72415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'2011'!$J$22:$J$36</c:f>
              <c:numCache>
                <c:formatCode>0%</c:formatCode>
                <c:ptCount val="15"/>
                <c:pt idx="0">
                  <c:v>0.54992412746585739</c:v>
                </c:pt>
                <c:pt idx="1">
                  <c:v>0.5993421052631579</c:v>
                </c:pt>
                <c:pt idx="2">
                  <c:v>0.61972618049734562</c:v>
                </c:pt>
                <c:pt idx="3">
                  <c:v>0.61712846347607053</c:v>
                </c:pt>
                <c:pt idx="4">
                  <c:v>0.648876404494382</c:v>
                </c:pt>
                <c:pt idx="5">
                  <c:v>0.55501930501930496</c:v>
                </c:pt>
                <c:pt idx="6">
                  <c:v>0.66442048517520214</c:v>
                </c:pt>
                <c:pt idx="7">
                  <c:v>0.5895328719723183</c:v>
                </c:pt>
                <c:pt idx="8">
                  <c:v>0.6303341902313625</c:v>
                </c:pt>
                <c:pt idx="9">
                  <c:v>0.70946681175190429</c:v>
                </c:pt>
                <c:pt idx="10">
                  <c:v>0.66384180790960456</c:v>
                </c:pt>
                <c:pt idx="11">
                  <c:v>0.63779210314262691</c:v>
                </c:pt>
                <c:pt idx="12">
                  <c:v>0.58969641214351431</c:v>
                </c:pt>
                <c:pt idx="13">
                  <c:v>0.51297709923664125</c:v>
                </c:pt>
                <c:pt idx="14">
                  <c:v>0.61301652261552086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8-489A-9512-2D63C2D7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3152"/>
        <c:axId val="83879040"/>
      </c:barChart>
      <c:catAx>
        <c:axId val="838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879040"/>
        <c:crosses val="autoZero"/>
        <c:auto val="1"/>
        <c:lblAlgn val="ctr"/>
        <c:lblOffset val="100"/>
        <c:noMultiLvlLbl val="0"/>
      </c:catAx>
      <c:valAx>
        <c:axId val="83879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87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'2011'!$K$22:$K$36</c:f>
              <c:numCache>
                <c:formatCode>0%</c:formatCode>
                <c:ptCount val="15"/>
                <c:pt idx="0">
                  <c:v>0.24552352048558421</c:v>
                </c:pt>
                <c:pt idx="1">
                  <c:v>0.17598684210526316</c:v>
                </c:pt>
                <c:pt idx="2">
                  <c:v>0.14445375803297011</c:v>
                </c:pt>
                <c:pt idx="3">
                  <c:v>0.16075108770322877</c:v>
                </c:pt>
                <c:pt idx="4">
                  <c:v>0.10393258426966293</c:v>
                </c:pt>
                <c:pt idx="5">
                  <c:v>0.15733590733590733</c:v>
                </c:pt>
                <c:pt idx="6">
                  <c:v>0.13971248876909254</c:v>
                </c:pt>
                <c:pt idx="7">
                  <c:v>0.18079584775086505</c:v>
                </c:pt>
                <c:pt idx="8">
                  <c:v>8.5347043701799491E-2</c:v>
                </c:pt>
                <c:pt idx="9">
                  <c:v>0.12840043525571274</c:v>
                </c:pt>
                <c:pt idx="10">
                  <c:v>9.3220338983050849E-2</c:v>
                </c:pt>
                <c:pt idx="11">
                  <c:v>0.14101531023368252</c:v>
                </c:pt>
                <c:pt idx="12">
                  <c:v>0.22631094756209752</c:v>
                </c:pt>
                <c:pt idx="13">
                  <c:v>0.34198473282442748</c:v>
                </c:pt>
                <c:pt idx="14">
                  <c:v>0.16397397917112055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4-47DE-8E34-570FE8631C21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'2011'!$L$22:$L$36</c:f>
              <c:numCache>
                <c:formatCode>0%</c:formatCode>
                <c:ptCount val="15"/>
                <c:pt idx="0">
                  <c:v>0.14112291350531109</c:v>
                </c:pt>
                <c:pt idx="1">
                  <c:v>0.14144736842105263</c:v>
                </c:pt>
                <c:pt idx="2">
                  <c:v>0.14585079631181894</c:v>
                </c:pt>
                <c:pt idx="3">
                  <c:v>0.1405999542019693</c:v>
                </c:pt>
                <c:pt idx="4">
                  <c:v>0.11797752808988764</c:v>
                </c:pt>
                <c:pt idx="5">
                  <c:v>0.15299227799227799</c:v>
                </c:pt>
                <c:pt idx="6">
                  <c:v>0.11096136567834682</c:v>
                </c:pt>
                <c:pt idx="7">
                  <c:v>0.16565743944636679</c:v>
                </c:pt>
                <c:pt idx="8">
                  <c:v>0.18200514138817481</c:v>
                </c:pt>
                <c:pt idx="9">
                  <c:v>0.10228509249183895</c:v>
                </c:pt>
                <c:pt idx="10">
                  <c:v>0.15536723163841809</c:v>
                </c:pt>
                <c:pt idx="11">
                  <c:v>0.13053988718775181</c:v>
                </c:pt>
                <c:pt idx="12">
                  <c:v>0.11499540018399264</c:v>
                </c:pt>
                <c:pt idx="13">
                  <c:v>0.11984732824427481</c:v>
                </c:pt>
                <c:pt idx="14">
                  <c:v>0.14033533885105212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4-47DE-8E34-570FE8631C21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'2011'!$M$22:$M$36</c:f>
              <c:numCache>
                <c:formatCode>0%</c:formatCode>
                <c:ptCount val="15"/>
                <c:pt idx="0">
                  <c:v>0.22185128983308042</c:v>
                </c:pt>
                <c:pt idx="1">
                  <c:v>0.26874999999999999</c:v>
                </c:pt>
                <c:pt idx="2">
                  <c:v>0.29421626152556579</c:v>
                </c:pt>
                <c:pt idx="3">
                  <c:v>0.30730478589420657</c:v>
                </c:pt>
                <c:pt idx="4">
                  <c:v>0.36657303370786515</c:v>
                </c:pt>
                <c:pt idx="5">
                  <c:v>0.31901544401544402</c:v>
                </c:pt>
                <c:pt idx="6">
                  <c:v>0.32165318957771788</c:v>
                </c:pt>
                <c:pt idx="7">
                  <c:v>0.2703287197231834</c:v>
                </c:pt>
                <c:pt idx="8">
                  <c:v>0.33521850899742933</c:v>
                </c:pt>
                <c:pt idx="9">
                  <c:v>0.25952121871599565</c:v>
                </c:pt>
                <c:pt idx="10">
                  <c:v>0.33736884584342214</c:v>
                </c:pt>
                <c:pt idx="11">
                  <c:v>0.29935535858178886</c:v>
                </c:pt>
                <c:pt idx="12">
                  <c:v>0.24287028518859247</c:v>
                </c:pt>
                <c:pt idx="13">
                  <c:v>0.19847328244274809</c:v>
                </c:pt>
                <c:pt idx="14">
                  <c:v>0.28824481568579546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4-47DE-8E34-570FE8631C21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'2011'!$N$22:$N$36</c:f>
              <c:numCache>
                <c:formatCode>0%</c:formatCode>
                <c:ptCount val="15"/>
                <c:pt idx="0">
                  <c:v>0.39150227617602429</c:v>
                </c:pt>
                <c:pt idx="1">
                  <c:v>0.41381578947368419</c:v>
                </c:pt>
                <c:pt idx="2">
                  <c:v>0.41547918412964513</c:v>
                </c:pt>
                <c:pt idx="3">
                  <c:v>0.39134417220059536</c:v>
                </c:pt>
                <c:pt idx="4">
                  <c:v>0.41151685393258425</c:v>
                </c:pt>
                <c:pt idx="5">
                  <c:v>0.37065637065637064</c:v>
                </c:pt>
                <c:pt idx="6">
                  <c:v>0.42767295597484278</c:v>
                </c:pt>
                <c:pt idx="7">
                  <c:v>0.38321799307958476</c:v>
                </c:pt>
                <c:pt idx="8">
                  <c:v>0.3974293059125964</c:v>
                </c:pt>
                <c:pt idx="9">
                  <c:v>0.50979325353645266</c:v>
                </c:pt>
                <c:pt idx="10">
                  <c:v>0.41404358353510895</c:v>
                </c:pt>
                <c:pt idx="11">
                  <c:v>0.42908944399677679</c:v>
                </c:pt>
                <c:pt idx="12">
                  <c:v>0.41582336706531736</c:v>
                </c:pt>
                <c:pt idx="13">
                  <c:v>0.33969465648854963</c:v>
                </c:pt>
                <c:pt idx="14">
                  <c:v>0.40744586629203189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4-47DE-8E34-570FE863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60800"/>
        <c:axId val="83662336"/>
      </c:barChart>
      <c:catAx>
        <c:axId val="836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62336"/>
        <c:crosses val="autoZero"/>
        <c:auto val="1"/>
        <c:lblAlgn val="ctr"/>
        <c:lblOffset val="100"/>
        <c:noMultiLvlLbl val="0"/>
      </c:catAx>
      <c:valAx>
        <c:axId val="83662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6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'2011'!$O$22:$O$36</c:f>
              <c:numCache>
                <c:formatCode>0%</c:formatCode>
                <c:ptCount val="15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0.19312977099236642</c:v>
                </c:pt>
                <c:pt idx="14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4-4B09-9997-F75C53C9510A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'2011'!$P$22:$P$36</c:f>
              <c:numCache>
                <c:formatCode>0%</c:formatCode>
                <c:ptCount val="15"/>
                <c:pt idx="0">
                  <c:v>9.532483302975106E-2</c:v>
                </c:pt>
                <c:pt idx="1">
                  <c:v>7.5657894736842105E-2</c:v>
                </c:pt>
                <c:pt idx="2">
                  <c:v>7.7116512992455991E-2</c:v>
                </c:pt>
                <c:pt idx="3">
                  <c:v>7.2360888481795282E-2</c:v>
                </c:pt>
                <c:pt idx="4">
                  <c:v>4.9157303370786519E-2</c:v>
                </c:pt>
                <c:pt idx="5">
                  <c:v>8.4459459459459457E-2</c:v>
                </c:pt>
                <c:pt idx="6">
                  <c:v>6.5139263252470797E-2</c:v>
                </c:pt>
                <c:pt idx="7">
                  <c:v>9.1262975778546709E-2</c:v>
                </c:pt>
                <c:pt idx="8">
                  <c:v>5.8611825192802058E-2</c:v>
                </c:pt>
                <c:pt idx="9">
                  <c:v>5.4406964091403699E-2</c:v>
                </c:pt>
                <c:pt idx="10">
                  <c:v>5.4882970137207422E-2</c:v>
                </c:pt>
                <c:pt idx="11">
                  <c:v>7.4939564867042702E-2</c:v>
                </c:pt>
                <c:pt idx="12">
                  <c:v>7.635694572217111E-2</c:v>
                </c:pt>
                <c:pt idx="13">
                  <c:v>0.13511450381679388</c:v>
                </c:pt>
                <c:pt idx="14">
                  <c:v>7.6293445727200537E-2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4-4B09-9997-F75C53C9510A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'2011'!$Q$22:$Q$36</c:f>
              <c:numCache>
                <c:formatCode>0%</c:formatCode>
                <c:ptCount val="15"/>
                <c:pt idx="0">
                  <c:v>0.18214936247723132</c:v>
                </c:pt>
                <c:pt idx="1">
                  <c:v>0.18026315789473685</c:v>
                </c:pt>
                <c:pt idx="2">
                  <c:v>0.18468846046381671</c:v>
                </c:pt>
                <c:pt idx="3">
                  <c:v>0.17746736890313716</c:v>
                </c:pt>
                <c:pt idx="4">
                  <c:v>0.16853932584269662</c:v>
                </c:pt>
                <c:pt idx="5">
                  <c:v>0.2195945945945946</c:v>
                </c:pt>
                <c:pt idx="6">
                  <c:v>0.15229110512129379</c:v>
                </c:pt>
                <c:pt idx="7">
                  <c:v>0.1967993079584775</c:v>
                </c:pt>
                <c:pt idx="8">
                  <c:v>0.21748071979434447</c:v>
                </c:pt>
                <c:pt idx="9">
                  <c:v>0.12840043525571274</c:v>
                </c:pt>
                <c:pt idx="10">
                  <c:v>0.18321226795803067</c:v>
                </c:pt>
                <c:pt idx="11">
                  <c:v>0.17808219178082191</c:v>
                </c:pt>
                <c:pt idx="12">
                  <c:v>0.16375344986200552</c:v>
                </c:pt>
                <c:pt idx="13">
                  <c:v>0.11908396946564885</c:v>
                </c:pt>
                <c:pt idx="14">
                  <c:v>0.17842526418667157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C4-4B09-9997-F75C53C9510A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'2011'!$R$22:$R$36</c:f>
              <c:numCache>
                <c:formatCode>0%</c:formatCode>
                <c:ptCount val="15"/>
                <c:pt idx="0">
                  <c:v>0.60595021250758951</c:v>
                </c:pt>
                <c:pt idx="1">
                  <c:v>0.66249999999999998</c:v>
                </c:pt>
                <c:pt idx="2">
                  <c:v>0.67588711930706902</c:v>
                </c:pt>
                <c:pt idx="3">
                  <c:v>0.67941378520723605</c:v>
                </c:pt>
                <c:pt idx="4">
                  <c:v>0.7331460674157303</c:v>
                </c:pt>
                <c:pt idx="5">
                  <c:v>0.62789575289575295</c:v>
                </c:pt>
                <c:pt idx="6">
                  <c:v>0.72596585804132974</c:v>
                </c:pt>
                <c:pt idx="7">
                  <c:v>0.65614186851211076</c:v>
                </c:pt>
                <c:pt idx="8">
                  <c:v>0.69048843187660669</c:v>
                </c:pt>
                <c:pt idx="9">
                  <c:v>0.76985854189336234</c:v>
                </c:pt>
                <c:pt idx="10">
                  <c:v>0.7320419693301049</c:v>
                </c:pt>
                <c:pt idx="11">
                  <c:v>0.69500402900886382</c:v>
                </c:pt>
                <c:pt idx="12">
                  <c:v>0.63385464581416739</c:v>
                </c:pt>
                <c:pt idx="13">
                  <c:v>0.55267175572519089</c:v>
                </c:pt>
                <c:pt idx="14">
                  <c:v>0.67381345061389042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C4-4B09-9997-F75C53C95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95872"/>
        <c:axId val="83701760"/>
      </c:barChart>
      <c:catAx>
        <c:axId val="836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01760"/>
        <c:crosses val="autoZero"/>
        <c:auto val="1"/>
        <c:lblAlgn val="ctr"/>
        <c:lblOffset val="100"/>
        <c:noMultiLvlLbl val="0"/>
      </c:catAx>
      <c:valAx>
        <c:axId val="83701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69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2011-2012)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'2011'!$C$39:$C$42</c:f>
              <c:numCache>
                <c:formatCode>0%</c:formatCode>
                <c:ptCount val="4"/>
                <c:pt idx="0">
                  <c:v>0.13966343951378921</c:v>
                </c:pt>
                <c:pt idx="1">
                  <c:v>9.4096448095776192E-2</c:v>
                </c:pt>
                <c:pt idx="2">
                  <c:v>0.21608497723823974</c:v>
                </c:pt>
                <c:pt idx="3">
                  <c:v>0.15296052631578946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D-432A-A63E-3EFB9C3D01C8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'2011'!$D$39:$D$42</c:f>
              <c:numCache>
                <c:formatCode>0%</c:formatCode>
                <c:ptCount val="4"/>
                <c:pt idx="0">
                  <c:v>0.1452218794856916</c:v>
                </c:pt>
                <c:pt idx="1">
                  <c:v>8.807989493937636E-2</c:v>
                </c:pt>
                <c:pt idx="2">
                  <c:v>0.15811836115326253</c:v>
                </c:pt>
                <c:pt idx="3">
                  <c:v>0.14901315789473685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D-432A-A63E-3EFB9C3D01C8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'2011'!$E$39:$E$42</c:f>
              <c:numCache>
                <c:formatCode>0%</c:formatCode>
                <c:ptCount val="4"/>
                <c:pt idx="0">
                  <c:v>0.26540023821885594</c:v>
                </c:pt>
                <c:pt idx="1">
                  <c:v>0.20480713434932657</c:v>
                </c:pt>
                <c:pt idx="2">
                  <c:v>0.21396054628224584</c:v>
                </c:pt>
                <c:pt idx="3">
                  <c:v>0.24835526315789475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D-432A-A63E-3EFB9C3D01C8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'2011'!$F$39:$F$42</c:f>
              <c:numCache>
                <c:formatCode>0%</c:formatCode>
                <c:ptCount val="4"/>
                <c:pt idx="0">
                  <c:v>0.44971444278166328</c:v>
                </c:pt>
                <c:pt idx="1">
                  <c:v>0.61301652261552086</c:v>
                </c:pt>
                <c:pt idx="2">
                  <c:v>0.41183611532625192</c:v>
                </c:pt>
                <c:pt idx="3">
                  <c:v>0.44967105263157897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D-432A-A63E-3EFB9C3D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37216"/>
        <c:axId val="83739008"/>
      </c:barChart>
      <c:catAx>
        <c:axId val="837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s-ES"/>
          </a:p>
        </c:txPr>
        <c:crossAx val="83739008"/>
        <c:crosses val="autoZero"/>
        <c:auto val="1"/>
        <c:lblAlgn val="ctr"/>
        <c:lblOffset val="100"/>
        <c:noMultiLvlLbl val="0"/>
      </c:catAx>
      <c:valAx>
        <c:axId val="837390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737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('2012'!$B$22:$B$34,'2012'!$B$36)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('2012'!$O$22:$O$34,'2012'!$O$36)</c:f>
              <c:numCache>
                <c:formatCode>0%</c:formatCode>
                <c:ptCount val="14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4-4E9B-820D-80CBA222A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49504"/>
        <c:axId val="83351040"/>
      </c:barChart>
      <c:catAx>
        <c:axId val="833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351040"/>
        <c:crosses val="autoZero"/>
        <c:auto val="1"/>
        <c:lblAlgn val="ctr"/>
        <c:lblOffset val="100"/>
        <c:noMultiLvlLbl val="0"/>
      </c:catAx>
      <c:valAx>
        <c:axId val="833510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349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'2012'!$C$22:$C$36</c:f>
              <c:numCache>
                <c:formatCode>0%</c:formatCode>
                <c:ptCount val="15"/>
                <c:pt idx="0">
                  <c:v>0.21845866998135488</c:v>
                </c:pt>
                <c:pt idx="1">
                  <c:v>0.16202712348322626</c:v>
                </c:pt>
                <c:pt idx="2">
                  <c:v>0.13002171552660152</c:v>
                </c:pt>
                <c:pt idx="3">
                  <c:v>0.141156462585034</c:v>
                </c:pt>
                <c:pt idx="4">
                  <c:v>7.8651685393258425E-2</c:v>
                </c:pt>
                <c:pt idx="5">
                  <c:v>0.11577868852459017</c:v>
                </c:pt>
                <c:pt idx="6">
                  <c:v>0.10640216411181244</c:v>
                </c:pt>
                <c:pt idx="7">
                  <c:v>0.13779527559055119</c:v>
                </c:pt>
                <c:pt idx="8">
                  <c:v>6.6172276098117516E-2</c:v>
                </c:pt>
                <c:pt idx="9">
                  <c:v>0.10964649490713002</c:v>
                </c:pt>
                <c:pt idx="10">
                  <c:v>7.9402148528724889E-2</c:v>
                </c:pt>
                <c:pt idx="11">
                  <c:v>0.12572855953372189</c:v>
                </c:pt>
                <c:pt idx="12">
                  <c:v>0.19348469891411649</c:v>
                </c:pt>
                <c:pt idx="13">
                  <c:v>0.33650519031141868</c:v>
                </c:pt>
                <c:pt idx="14">
                  <c:v>0.1417523281667902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7-4F08-A0F1-CE6819D40AE2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'2012'!$D$22:$D$36</c:f>
              <c:numCache>
                <c:formatCode>0%</c:formatCode>
                <c:ptCount val="15"/>
                <c:pt idx="0">
                  <c:v>0.15040397762585456</c:v>
                </c:pt>
                <c:pt idx="1">
                  <c:v>0.1363311920057102</c:v>
                </c:pt>
                <c:pt idx="2">
                  <c:v>0.15173724212812162</c:v>
                </c:pt>
                <c:pt idx="3">
                  <c:v>0.14018464528668612</c:v>
                </c:pt>
                <c:pt idx="4">
                  <c:v>0.1348314606741573</c:v>
                </c:pt>
                <c:pt idx="5">
                  <c:v>0.16444672131147542</c:v>
                </c:pt>
                <c:pt idx="6">
                  <c:v>0.12714156898106402</c:v>
                </c:pt>
                <c:pt idx="7">
                  <c:v>0.15441819772528434</c:v>
                </c:pt>
                <c:pt idx="8">
                  <c:v>0.17741015402167712</c:v>
                </c:pt>
                <c:pt idx="9">
                  <c:v>0.10724985020970641</c:v>
                </c:pt>
                <c:pt idx="10">
                  <c:v>0.16113965436711816</c:v>
                </c:pt>
                <c:pt idx="11">
                  <c:v>0.13780183180682765</c:v>
                </c:pt>
                <c:pt idx="12">
                  <c:v>0.14906219151036526</c:v>
                </c:pt>
                <c:pt idx="13">
                  <c:v>0.11764705882352941</c:v>
                </c:pt>
                <c:pt idx="14">
                  <c:v>0.14484580929977767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7-4F08-A0F1-CE6819D40AE2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'2012'!$E$22:$E$36</c:f>
              <c:numCache>
                <c:formatCode>0%</c:formatCode>
                <c:ptCount val="15"/>
                <c:pt idx="0">
                  <c:v>0.20851460534493474</c:v>
                </c:pt>
                <c:pt idx="1">
                  <c:v>0.24054246966452533</c:v>
                </c:pt>
                <c:pt idx="2">
                  <c:v>0.26601520086862107</c:v>
                </c:pt>
                <c:pt idx="3">
                  <c:v>0.27745383867832846</c:v>
                </c:pt>
                <c:pt idx="4">
                  <c:v>0.2825040128410915</c:v>
                </c:pt>
                <c:pt idx="5">
                  <c:v>0.29354508196721313</c:v>
                </c:pt>
                <c:pt idx="6">
                  <c:v>0.24661857529305681</c:v>
                </c:pt>
                <c:pt idx="7">
                  <c:v>0.27121609798775154</c:v>
                </c:pt>
                <c:pt idx="8">
                  <c:v>0.30290929834569308</c:v>
                </c:pt>
                <c:pt idx="9">
                  <c:v>0.2121030557219892</c:v>
                </c:pt>
                <c:pt idx="10">
                  <c:v>0.3115366651097618</c:v>
                </c:pt>
                <c:pt idx="11">
                  <c:v>0.27768526228143214</c:v>
                </c:pt>
                <c:pt idx="12">
                  <c:v>0.22606120434353405</c:v>
                </c:pt>
                <c:pt idx="13">
                  <c:v>0.16262975778546712</c:v>
                </c:pt>
                <c:pt idx="14">
                  <c:v>0.25840234588985916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7-4F08-A0F1-CE6819D40AE2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'2012'!$F$22:$F$36</c:f>
              <c:numCache>
                <c:formatCode>0%</c:formatCode>
                <c:ptCount val="15"/>
                <c:pt idx="0">
                  <c:v>0.4226227470478558</c:v>
                </c:pt>
                <c:pt idx="1">
                  <c:v>0.46109921484653821</c:v>
                </c:pt>
                <c:pt idx="2">
                  <c:v>0.45222584147665579</c:v>
                </c:pt>
                <c:pt idx="3">
                  <c:v>0.44120505344995142</c:v>
                </c:pt>
                <c:pt idx="4">
                  <c:v>0.5040128410914928</c:v>
                </c:pt>
                <c:pt idx="5">
                  <c:v>0.42622950819672129</c:v>
                </c:pt>
                <c:pt idx="6">
                  <c:v>0.51983769161406668</c:v>
                </c:pt>
                <c:pt idx="7">
                  <c:v>0.43657042869641294</c:v>
                </c:pt>
                <c:pt idx="8">
                  <c:v>0.45350827153451229</c:v>
                </c:pt>
                <c:pt idx="9">
                  <c:v>0.5710005991611744</c:v>
                </c:pt>
                <c:pt idx="10">
                  <c:v>0.44792153199439516</c:v>
                </c:pt>
                <c:pt idx="11">
                  <c:v>0.45878434637801829</c:v>
                </c:pt>
                <c:pt idx="12">
                  <c:v>0.43139190523198423</c:v>
                </c:pt>
                <c:pt idx="13">
                  <c:v>0.38321799307958476</c:v>
                </c:pt>
                <c:pt idx="14">
                  <c:v>0.45499951664357297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7-4F08-A0F1-CE6819D4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02752"/>
        <c:axId val="83404288"/>
      </c:barChart>
      <c:catAx>
        <c:axId val="834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404288"/>
        <c:crosses val="autoZero"/>
        <c:auto val="1"/>
        <c:lblAlgn val="ctr"/>
        <c:lblOffset val="100"/>
        <c:noMultiLvlLbl val="0"/>
      </c:catAx>
      <c:valAx>
        <c:axId val="8340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40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10</xdr:row>
      <xdr:rowOff>104775</xdr:rowOff>
    </xdr:from>
    <xdr:to>
      <xdr:col>22</xdr:col>
      <xdr:colOff>180975</xdr:colOff>
      <xdr:row>38</xdr:row>
      <xdr:rowOff>133350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0.13667</cdr:x>
      <cdr:y>0.04596</cdr:y>
    </cdr:from>
    <cdr:to>
      <cdr:x>0.90035</cdr:x>
      <cdr:y>0.34658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10414" y="176214"/>
          <a:ext cx="6204785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 i="0" baseline="0">
              <a:effectLst/>
              <a:latin typeface="+mn-lt"/>
              <a:ea typeface="+mn-ea"/>
              <a:cs typeface="+mn-cs"/>
            </a:rPr>
            <a:t>Coneixement del valencià dels alumnes (curs 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4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32</xdr:row>
      <xdr:rowOff>180975</xdr:rowOff>
    </xdr:from>
    <xdr:to>
      <xdr:col>6</xdr:col>
      <xdr:colOff>742950</xdr:colOff>
      <xdr:row>47</xdr:row>
      <xdr:rowOff>66675</xdr:rowOff>
    </xdr:to>
    <xdr:graphicFrame macro="">
      <xdr:nvGraphicFramePr>
        <xdr:cNvPr id="5121" name="1 Gráfico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33</xdr:row>
      <xdr:rowOff>9525</xdr:rowOff>
    </xdr:from>
    <xdr:to>
      <xdr:col>13</xdr:col>
      <xdr:colOff>419100</xdr:colOff>
      <xdr:row>47</xdr:row>
      <xdr:rowOff>85725</xdr:rowOff>
    </xdr:to>
    <xdr:graphicFrame macro="">
      <xdr:nvGraphicFramePr>
        <xdr:cNvPr id="5122" name="2 Gráfico">
          <a:extLst>
            <a:ext uri="{FF2B5EF4-FFF2-40B4-BE49-F238E27FC236}">
              <a16:creationId xmlns:a16="http://schemas.microsoft.com/office/drawing/2014/main" id="{00000000-0008-0000-06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723900</xdr:colOff>
      <xdr:row>48</xdr:row>
      <xdr:rowOff>85725</xdr:rowOff>
    </xdr:from>
    <xdr:to>
      <xdr:col>6</xdr:col>
      <xdr:colOff>723900</xdr:colOff>
      <xdr:row>62</xdr:row>
      <xdr:rowOff>161925</xdr:rowOff>
    </xdr:to>
    <xdr:graphicFrame macro="">
      <xdr:nvGraphicFramePr>
        <xdr:cNvPr id="5123" name="3 Gráfico">
          <a:extLst>
            <a:ext uri="{FF2B5EF4-FFF2-40B4-BE49-F238E27FC236}">
              <a16:creationId xmlns:a16="http://schemas.microsoft.com/office/drawing/2014/main" id="{00000000-0008-0000-06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419100</xdr:colOff>
      <xdr:row>48</xdr:row>
      <xdr:rowOff>123825</xdr:rowOff>
    </xdr:from>
    <xdr:to>
      <xdr:col>13</xdr:col>
      <xdr:colOff>419100</xdr:colOff>
      <xdr:row>63</xdr:row>
      <xdr:rowOff>9525</xdr:rowOff>
    </xdr:to>
    <xdr:graphicFrame macro="">
      <xdr:nvGraphicFramePr>
        <xdr:cNvPr id="5124" name="4 Gráfico">
          <a:extLst>
            <a:ext uri="{FF2B5EF4-FFF2-40B4-BE49-F238E27FC236}">
              <a16:creationId xmlns:a16="http://schemas.microsoft.com/office/drawing/2014/main" id="{00000000-0008-0000-06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2049" name="1 Gráfico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2050" name="2 Gráfico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2051" name="4 Gráfico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2052" name="5 Gráfico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2053" name="6 Gráfico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2054" name="28 Gráfico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3073" name="1 Gráfico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3074" name="2 Gráfico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3075" name="3 Gráfic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3076" name="4 Gráfico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3077" name="5 Gráfico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3078" name="6 Gráfico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13</xdr:col>
      <xdr:colOff>438150</xdr:colOff>
      <xdr:row>60</xdr:row>
      <xdr:rowOff>171450</xdr:rowOff>
    </xdr:to>
    <xdr:graphicFrame macro="">
      <xdr:nvGraphicFramePr>
        <xdr:cNvPr id="4097" name="3 Gráfico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13</xdr:col>
      <xdr:colOff>438150</xdr:colOff>
      <xdr:row>79</xdr:row>
      <xdr:rowOff>171450</xdr:rowOff>
    </xdr:to>
    <xdr:graphicFrame macro="">
      <xdr:nvGraphicFramePr>
        <xdr:cNvPr id="4098" name="4 Gráfico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13</xdr:col>
      <xdr:colOff>438150</xdr:colOff>
      <xdr:row>98</xdr:row>
      <xdr:rowOff>171450</xdr:rowOff>
    </xdr:to>
    <xdr:graphicFrame macro="">
      <xdr:nvGraphicFramePr>
        <xdr:cNvPr id="4099" name="5 Gráfico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13</xdr:col>
      <xdr:colOff>438150</xdr:colOff>
      <xdr:row>117</xdr:row>
      <xdr:rowOff>171450</xdr:rowOff>
    </xdr:to>
    <xdr:graphicFrame macro="">
      <xdr:nvGraphicFramePr>
        <xdr:cNvPr id="4100" name="6 Gráfico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26</xdr:col>
      <xdr:colOff>723900</xdr:colOff>
      <xdr:row>67</xdr:row>
      <xdr:rowOff>171450</xdr:rowOff>
    </xdr:to>
    <xdr:graphicFrame macro="">
      <xdr:nvGraphicFramePr>
        <xdr:cNvPr id="4101" name="7 Gráfico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56</xdr:row>
      <xdr:rowOff>142876</xdr:rowOff>
    </xdr:from>
    <xdr:to>
      <xdr:col>11</xdr:col>
      <xdr:colOff>409574</xdr:colOff>
      <xdr:row>76</xdr:row>
      <xdr:rowOff>180976</xdr:rowOff>
    </xdr:to>
    <xdr:graphicFrame macro="">
      <xdr:nvGraphicFramePr>
        <xdr:cNvPr id="6" name="5 Gráfico" title="Alumnes que saben parlar valencià 2014-201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77</xdr:row>
      <xdr:rowOff>90487</xdr:rowOff>
    </xdr:from>
    <xdr:to>
      <xdr:col>11</xdr:col>
      <xdr:colOff>409575</xdr:colOff>
      <xdr:row>97</xdr:row>
      <xdr:rowOff>152401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466726</xdr:colOff>
      <xdr:row>98</xdr:row>
      <xdr:rowOff>147636</xdr:rowOff>
    </xdr:from>
    <xdr:to>
      <xdr:col>11</xdr:col>
      <xdr:colOff>371475</xdr:colOff>
      <xdr:row>119</xdr:row>
      <xdr:rowOff>38099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409575</xdr:colOff>
      <xdr:row>119</xdr:row>
      <xdr:rowOff>128587</xdr:rowOff>
    </xdr:from>
    <xdr:to>
      <xdr:col>11</xdr:col>
      <xdr:colOff>285750</xdr:colOff>
      <xdr:row>139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152401</xdr:colOff>
      <xdr:row>57</xdr:row>
      <xdr:rowOff>42861</xdr:rowOff>
    </xdr:from>
    <xdr:to>
      <xdr:col>19</xdr:col>
      <xdr:colOff>428625</xdr:colOff>
      <xdr:row>77</xdr:row>
      <xdr:rowOff>66674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0.39901</cdr:x>
      <cdr:y>0.08168</cdr:y>
    </cdr:from>
    <cdr:to>
      <cdr:x>0.67685</cdr:x>
      <cdr:y>0.31931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57626" y="314324"/>
          <a:ext cx="26860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0.25616</cdr:x>
      <cdr:y>0.06683</cdr:y>
    </cdr:from>
    <cdr:to>
      <cdr:x>0.52906</cdr:x>
      <cdr:y>0.13366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476501" y="257174"/>
          <a:ext cx="263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0.09261</cdr:x>
      <cdr:y>0.03465</cdr:y>
    </cdr:from>
    <cdr:to>
      <cdr:x>0.82069</cdr:x>
      <cdr:y>0.13119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895351" y="133337"/>
          <a:ext cx="7038977" cy="371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parlar en valencià per centres (2014-2015)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)</a:t>
          </a:r>
          <a:endParaRPr lang="ca-ES" sz="2000">
            <a:effectLst/>
          </a:endParaRPr>
        </a:p>
        <a:p xmlns:a="http://schemas.openxmlformats.org/drawingml/2006/main">
          <a:endParaRPr lang="ca-ES" sz="2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0.11319</cdr:x>
      <cdr:y>0.02829</cdr:y>
    </cdr:from>
    <cdr:to>
      <cdr:x>0.86713</cdr:x>
      <cdr:y>0.19311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95375" y="109536"/>
          <a:ext cx="7296150" cy="638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llegir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0.09912</cdr:x>
      <cdr:y>0.01101</cdr:y>
    </cdr:from>
    <cdr:to>
      <cdr:x>0.83611</cdr:x>
      <cdr:y>0.19461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62056" y="42848"/>
          <a:ext cx="7153206" cy="714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escriure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0.14863</cdr:x>
      <cdr:y>0.01619</cdr:y>
    </cdr:from>
    <cdr:to>
      <cdr:x>0.60236</cdr:x>
      <cdr:y>0.2553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38304" y="61900"/>
          <a:ext cx="4391023" cy="914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entenen el valencià per centres (2014-2015)</a:t>
          </a:r>
          <a:endParaRPr lang="ca-ES" sz="2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workbookViewId="0">
      <selection activeCell="T17" sqref="T17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412</v>
      </c>
      <c r="E2">
        <v>789</v>
      </c>
      <c r="F2">
        <v>1270</v>
      </c>
      <c r="G2">
        <v>597</v>
      </c>
      <c r="H2">
        <v>325</v>
      </c>
      <c r="I2">
        <v>551</v>
      </c>
      <c r="J2">
        <v>1701</v>
      </c>
      <c r="K2">
        <v>816</v>
      </c>
      <c r="L2">
        <v>369</v>
      </c>
      <c r="M2">
        <v>856</v>
      </c>
      <c r="N2">
        <v>1133</v>
      </c>
      <c r="O2">
        <v>403</v>
      </c>
      <c r="P2">
        <v>253</v>
      </c>
      <c r="Q2">
        <v>494</v>
      </c>
      <c r="R2">
        <v>2024</v>
      </c>
      <c r="S2">
        <v>3372</v>
      </c>
    </row>
    <row r="3" spans="1:19" x14ac:dyDescent="0.25">
      <c r="A3" t="s">
        <v>21</v>
      </c>
      <c r="B3" t="s">
        <v>22</v>
      </c>
      <c r="C3">
        <v>359</v>
      </c>
      <c r="D3">
        <v>231</v>
      </c>
      <c r="E3">
        <v>533</v>
      </c>
      <c r="F3">
        <v>969</v>
      </c>
      <c r="G3">
        <v>320</v>
      </c>
      <c r="H3">
        <v>180</v>
      </c>
      <c r="I3">
        <v>308</v>
      </c>
      <c r="J3">
        <v>1284</v>
      </c>
      <c r="K3">
        <v>415</v>
      </c>
      <c r="L3">
        <v>235</v>
      </c>
      <c r="M3">
        <v>548</v>
      </c>
      <c r="N3">
        <v>894</v>
      </c>
      <c r="O3">
        <v>221</v>
      </c>
      <c r="P3">
        <v>138</v>
      </c>
      <c r="Q3">
        <v>245</v>
      </c>
      <c r="R3">
        <v>1488</v>
      </c>
      <c r="S3">
        <v>2919</v>
      </c>
    </row>
    <row r="4" spans="1:19" x14ac:dyDescent="0.25">
      <c r="A4" t="s">
        <v>23</v>
      </c>
      <c r="B4" t="s">
        <v>24</v>
      </c>
      <c r="C4">
        <v>323</v>
      </c>
      <c r="D4">
        <v>366</v>
      </c>
      <c r="E4">
        <v>1015</v>
      </c>
      <c r="F4">
        <v>1724</v>
      </c>
      <c r="G4">
        <v>269</v>
      </c>
      <c r="H4">
        <v>264</v>
      </c>
      <c r="I4">
        <v>528</v>
      </c>
      <c r="J4">
        <v>2367</v>
      </c>
      <c r="K4">
        <v>429</v>
      </c>
      <c r="L4">
        <v>345</v>
      </c>
      <c r="M4">
        <v>1058</v>
      </c>
      <c r="N4">
        <v>1596</v>
      </c>
      <c r="O4">
        <v>134</v>
      </c>
      <c r="P4">
        <v>179</v>
      </c>
      <c r="Q4">
        <v>394</v>
      </c>
      <c r="R4">
        <v>2721</v>
      </c>
      <c r="S4">
        <v>3797</v>
      </c>
    </row>
    <row r="5" spans="1:19" x14ac:dyDescent="0.25">
      <c r="A5" t="s">
        <v>25</v>
      </c>
      <c r="B5" t="s">
        <v>26</v>
      </c>
      <c r="C5">
        <v>220</v>
      </c>
      <c r="D5">
        <v>314</v>
      </c>
      <c r="E5">
        <v>880</v>
      </c>
      <c r="F5">
        <v>1595</v>
      </c>
      <c r="G5">
        <v>184</v>
      </c>
      <c r="H5">
        <v>176</v>
      </c>
      <c r="I5">
        <v>510</v>
      </c>
      <c r="J5">
        <v>2139</v>
      </c>
      <c r="K5">
        <v>276</v>
      </c>
      <c r="L5">
        <v>300</v>
      </c>
      <c r="M5">
        <v>1033</v>
      </c>
      <c r="N5">
        <v>1400</v>
      </c>
      <c r="O5">
        <v>110</v>
      </c>
      <c r="P5">
        <v>100</v>
      </c>
      <c r="Q5">
        <v>295</v>
      </c>
      <c r="R5">
        <v>2504</v>
      </c>
      <c r="S5">
        <v>3422</v>
      </c>
    </row>
    <row r="6" spans="1:19" x14ac:dyDescent="0.25">
      <c r="A6" t="s">
        <v>27</v>
      </c>
      <c r="B6" t="s">
        <v>28</v>
      </c>
      <c r="C6">
        <v>84</v>
      </c>
      <c r="D6">
        <v>91</v>
      </c>
      <c r="E6">
        <v>288</v>
      </c>
      <c r="F6">
        <v>474</v>
      </c>
      <c r="G6">
        <v>61</v>
      </c>
      <c r="H6">
        <v>62</v>
      </c>
      <c r="I6">
        <v>160</v>
      </c>
      <c r="J6">
        <v>654</v>
      </c>
      <c r="K6">
        <v>91</v>
      </c>
      <c r="L6">
        <v>91</v>
      </c>
      <c r="M6">
        <v>356</v>
      </c>
      <c r="N6">
        <v>399</v>
      </c>
      <c r="O6">
        <v>33</v>
      </c>
      <c r="P6">
        <v>37</v>
      </c>
      <c r="Q6">
        <v>107</v>
      </c>
      <c r="R6">
        <v>760</v>
      </c>
      <c r="S6">
        <v>1010</v>
      </c>
    </row>
    <row r="7" spans="1:19" x14ac:dyDescent="0.25">
      <c r="A7" t="s">
        <v>29</v>
      </c>
      <c r="B7" t="s">
        <v>30</v>
      </c>
      <c r="C7">
        <v>326</v>
      </c>
      <c r="D7">
        <v>378</v>
      </c>
      <c r="E7">
        <v>890</v>
      </c>
      <c r="F7">
        <v>1540</v>
      </c>
      <c r="G7">
        <v>251</v>
      </c>
      <c r="H7">
        <v>253</v>
      </c>
      <c r="I7">
        <v>581</v>
      </c>
      <c r="J7">
        <v>2049</v>
      </c>
      <c r="K7">
        <v>376</v>
      </c>
      <c r="L7">
        <v>376</v>
      </c>
      <c r="M7">
        <v>1076</v>
      </c>
      <c r="N7">
        <v>1306</v>
      </c>
      <c r="O7">
        <v>146</v>
      </c>
      <c r="P7">
        <v>165</v>
      </c>
      <c r="Q7">
        <v>373</v>
      </c>
      <c r="R7">
        <v>2450</v>
      </c>
      <c r="S7">
        <v>3254</v>
      </c>
    </row>
    <row r="8" spans="1:19" x14ac:dyDescent="0.25">
      <c r="A8" t="s">
        <v>31</v>
      </c>
      <c r="B8" t="s">
        <v>32</v>
      </c>
      <c r="C8">
        <v>218</v>
      </c>
      <c r="D8">
        <v>200</v>
      </c>
      <c r="E8">
        <v>428</v>
      </c>
      <c r="F8">
        <v>1529</v>
      </c>
      <c r="G8">
        <v>174</v>
      </c>
      <c r="H8">
        <v>132</v>
      </c>
      <c r="I8">
        <v>317</v>
      </c>
      <c r="J8">
        <v>1752</v>
      </c>
      <c r="K8">
        <v>281</v>
      </c>
      <c r="L8">
        <v>180</v>
      </c>
      <c r="M8">
        <v>686</v>
      </c>
      <c r="N8">
        <v>1228</v>
      </c>
      <c r="O8">
        <v>98</v>
      </c>
      <c r="P8">
        <v>75</v>
      </c>
      <c r="Q8">
        <v>193</v>
      </c>
      <c r="R8">
        <v>2009</v>
      </c>
      <c r="S8">
        <v>2392</v>
      </c>
    </row>
    <row r="9" spans="1:19" x14ac:dyDescent="0.25">
      <c r="A9" t="s">
        <v>33</v>
      </c>
      <c r="B9" t="s">
        <v>34</v>
      </c>
      <c r="C9">
        <v>316</v>
      </c>
      <c r="D9">
        <v>238</v>
      </c>
      <c r="E9">
        <v>420</v>
      </c>
      <c r="F9">
        <v>926</v>
      </c>
      <c r="G9">
        <v>233</v>
      </c>
      <c r="H9">
        <v>190</v>
      </c>
      <c r="I9">
        <v>290</v>
      </c>
      <c r="J9">
        <v>1187</v>
      </c>
      <c r="K9">
        <v>399</v>
      </c>
      <c r="L9">
        <v>212</v>
      </c>
      <c r="M9">
        <v>533</v>
      </c>
      <c r="N9">
        <v>756</v>
      </c>
      <c r="O9">
        <v>125</v>
      </c>
      <c r="P9">
        <v>124</v>
      </c>
      <c r="Q9">
        <v>213</v>
      </c>
      <c r="R9">
        <v>1438</v>
      </c>
      <c r="S9">
        <v>2081</v>
      </c>
    </row>
    <row r="10" spans="1:19" x14ac:dyDescent="0.25">
      <c r="A10" t="s">
        <v>35</v>
      </c>
      <c r="B10" t="s">
        <v>36</v>
      </c>
      <c r="C10">
        <v>35</v>
      </c>
      <c r="D10">
        <v>89</v>
      </c>
      <c r="E10">
        <v>222</v>
      </c>
      <c r="F10">
        <v>351</v>
      </c>
      <c r="G10">
        <v>29</v>
      </c>
      <c r="H10">
        <v>55</v>
      </c>
      <c r="I10">
        <v>124</v>
      </c>
      <c r="J10">
        <v>489</v>
      </c>
      <c r="K10">
        <v>39</v>
      </c>
      <c r="L10">
        <v>85</v>
      </c>
      <c r="M10">
        <v>243</v>
      </c>
      <c r="N10">
        <v>330</v>
      </c>
      <c r="O10">
        <v>17</v>
      </c>
      <c r="P10">
        <v>30</v>
      </c>
      <c r="Q10">
        <v>85</v>
      </c>
      <c r="R10">
        <v>565</v>
      </c>
      <c r="S10">
        <v>729</v>
      </c>
    </row>
    <row r="11" spans="1:19" x14ac:dyDescent="0.25">
      <c r="A11" t="s">
        <v>37</v>
      </c>
      <c r="B11" t="s">
        <v>38</v>
      </c>
      <c r="C11">
        <v>217</v>
      </c>
      <c r="D11">
        <v>178</v>
      </c>
      <c r="E11">
        <v>481</v>
      </c>
      <c r="F11">
        <v>1490</v>
      </c>
      <c r="G11">
        <v>167</v>
      </c>
      <c r="H11">
        <v>121</v>
      </c>
      <c r="I11">
        <v>291</v>
      </c>
      <c r="J11">
        <v>1787</v>
      </c>
      <c r="K11">
        <v>260</v>
      </c>
      <c r="L11">
        <v>161</v>
      </c>
      <c r="M11">
        <v>650</v>
      </c>
      <c r="N11">
        <v>1295</v>
      </c>
      <c r="O11">
        <v>87</v>
      </c>
      <c r="P11">
        <v>79</v>
      </c>
      <c r="Q11">
        <v>175</v>
      </c>
      <c r="R11">
        <v>2025</v>
      </c>
      <c r="S11">
        <v>2467</v>
      </c>
    </row>
    <row r="12" spans="1:19" x14ac:dyDescent="0.25">
      <c r="A12" t="s">
        <v>39</v>
      </c>
      <c r="B12" t="s">
        <v>40</v>
      </c>
      <c r="C12">
        <v>268</v>
      </c>
      <c r="D12">
        <v>381</v>
      </c>
      <c r="E12">
        <v>1029</v>
      </c>
      <c r="F12">
        <v>1849</v>
      </c>
      <c r="G12">
        <v>212</v>
      </c>
      <c r="H12">
        <v>208</v>
      </c>
      <c r="I12">
        <v>570</v>
      </c>
      <c r="J12">
        <v>2537</v>
      </c>
      <c r="K12">
        <v>335</v>
      </c>
      <c r="L12">
        <v>343</v>
      </c>
      <c r="M12">
        <v>1235</v>
      </c>
      <c r="N12">
        <v>1614</v>
      </c>
      <c r="O12">
        <v>134</v>
      </c>
      <c r="P12">
        <v>132</v>
      </c>
      <c r="Q12">
        <v>383</v>
      </c>
      <c r="R12">
        <v>2878</v>
      </c>
      <c r="S12">
        <v>3659</v>
      </c>
    </row>
    <row r="13" spans="1:19" x14ac:dyDescent="0.25">
      <c r="A13" t="s">
        <v>41</v>
      </c>
      <c r="B13" t="s">
        <v>42</v>
      </c>
      <c r="C13">
        <v>212</v>
      </c>
      <c r="D13">
        <v>269</v>
      </c>
      <c r="E13">
        <v>949</v>
      </c>
      <c r="F13">
        <v>1831</v>
      </c>
      <c r="G13">
        <v>174</v>
      </c>
      <c r="H13">
        <v>174</v>
      </c>
      <c r="I13">
        <v>471</v>
      </c>
      <c r="J13">
        <v>2442</v>
      </c>
      <c r="K13">
        <v>255</v>
      </c>
      <c r="L13">
        <v>281</v>
      </c>
      <c r="M13">
        <v>1136</v>
      </c>
      <c r="N13">
        <v>1589</v>
      </c>
      <c r="O13">
        <v>94</v>
      </c>
      <c r="P13">
        <v>106</v>
      </c>
      <c r="Q13">
        <v>279</v>
      </c>
      <c r="R13">
        <v>2782</v>
      </c>
      <c r="S13">
        <v>3806</v>
      </c>
    </row>
    <row r="14" spans="1:19" x14ac:dyDescent="0.25">
      <c r="A14" t="s">
        <v>43</v>
      </c>
      <c r="B14" t="s">
        <v>44</v>
      </c>
      <c r="C14">
        <v>275</v>
      </c>
      <c r="D14">
        <v>157</v>
      </c>
      <c r="E14">
        <v>376</v>
      </c>
      <c r="F14">
        <v>773</v>
      </c>
      <c r="G14">
        <v>248</v>
      </c>
      <c r="H14">
        <v>116</v>
      </c>
      <c r="I14">
        <v>185</v>
      </c>
      <c r="J14">
        <v>1032</v>
      </c>
      <c r="K14">
        <v>317</v>
      </c>
      <c r="L14">
        <v>114</v>
      </c>
      <c r="M14">
        <v>346</v>
      </c>
      <c r="N14">
        <v>804</v>
      </c>
      <c r="O14">
        <v>168</v>
      </c>
      <c r="P14">
        <v>91</v>
      </c>
      <c r="Q14">
        <v>168</v>
      </c>
      <c r="R14">
        <v>1154</v>
      </c>
      <c r="S14">
        <v>1798</v>
      </c>
    </row>
    <row r="15" spans="1:19" x14ac:dyDescent="0.25">
      <c r="A15" t="s">
        <v>51</v>
      </c>
      <c r="B15" t="s">
        <v>52</v>
      </c>
      <c r="C15">
        <v>39</v>
      </c>
      <c r="D15">
        <v>81</v>
      </c>
      <c r="E15">
        <v>194</v>
      </c>
      <c r="F15">
        <v>491</v>
      </c>
      <c r="G15">
        <v>30</v>
      </c>
      <c r="H15">
        <v>39</v>
      </c>
      <c r="I15">
        <v>116</v>
      </c>
      <c r="J15">
        <v>620</v>
      </c>
      <c r="K15">
        <v>60</v>
      </c>
      <c r="L15">
        <v>73</v>
      </c>
      <c r="M15">
        <v>253</v>
      </c>
      <c r="N15">
        <v>419</v>
      </c>
      <c r="O15">
        <v>16</v>
      </c>
      <c r="P15">
        <v>8</v>
      </c>
      <c r="Q15">
        <v>60</v>
      </c>
      <c r="R15">
        <v>720</v>
      </c>
      <c r="S15">
        <v>832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1637</v>
      </c>
    </row>
    <row r="17" spans="1:19" x14ac:dyDescent="0.25">
      <c r="A17" t="s">
        <v>49</v>
      </c>
      <c r="B17" t="s">
        <v>18</v>
      </c>
      <c r="C17">
        <v>3595</v>
      </c>
      <c r="D17">
        <v>3385</v>
      </c>
      <c r="E17">
        <v>8494</v>
      </c>
      <c r="F17">
        <v>16812</v>
      </c>
      <c r="G17">
        <v>2949</v>
      </c>
      <c r="H17">
        <v>2295</v>
      </c>
      <c r="I17">
        <v>5002</v>
      </c>
      <c r="J17">
        <v>22040</v>
      </c>
      <c r="K17">
        <v>4349</v>
      </c>
      <c r="L17">
        <v>3165</v>
      </c>
      <c r="M17">
        <v>10009</v>
      </c>
      <c r="N17">
        <v>14763</v>
      </c>
      <c r="O17">
        <v>1786</v>
      </c>
      <c r="P17">
        <v>1517</v>
      </c>
      <c r="Q17">
        <v>3464</v>
      </c>
      <c r="R17">
        <v>25518</v>
      </c>
      <c r="S17">
        <v>37175</v>
      </c>
    </row>
    <row r="21" spans="1:19" x14ac:dyDescent="0.25">
      <c r="A21" t="s">
        <v>0</v>
      </c>
      <c r="O21" t="s">
        <v>14</v>
      </c>
      <c r="P21" t="s">
        <v>15</v>
      </c>
      <c r="Q21" t="s">
        <v>16</v>
      </c>
      <c r="R21" t="s">
        <v>17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0.22148708254568367</v>
      </c>
      <c r="D22" s="1">
        <f>+D2/($C2+$D2+$E2+$F2)</f>
        <v>0.12980466288594833</v>
      </c>
      <c r="E22" s="1">
        <f>+E2/($C2+$D2+$E2+$F2)</f>
        <v>0.24858223062381851</v>
      </c>
      <c r="F22" s="1">
        <f>+F2/($C2+$D2+$E2+$F2)</f>
        <v>0.40012602394454949</v>
      </c>
      <c r="G22" s="1">
        <f>+G2/($G2+$H2+$I2+$J2)</f>
        <v>0.18809073724007561</v>
      </c>
      <c r="H22" s="1">
        <f>+H2/($G2+$H2+$I2+$J2)</f>
        <v>0.10239445494643983</v>
      </c>
      <c r="I22" s="1">
        <f>+I2/($G2+$H2+$I2+$J2)</f>
        <v>0.17359798361688722</v>
      </c>
      <c r="J22" s="1">
        <f>+J2/($G2+$H2+$I2+$J2)</f>
        <v>0.53591682419659736</v>
      </c>
      <c r="K22" s="1">
        <f>+K2/($K2+$L2+$M2+$N2)</f>
        <v>0.25708884688090738</v>
      </c>
      <c r="L22" s="1">
        <f>+L2/($K2+$L2+$M2+$N2)</f>
        <v>0.11625708884688091</v>
      </c>
      <c r="M22" s="1">
        <f>+M2/($K2+$L2+$M2+$N2)</f>
        <v>0.26969124133585382</v>
      </c>
      <c r="N22" s="1">
        <f>+N2/($K2+$L2+$M2+$N2)</f>
        <v>0.35696282293635789</v>
      </c>
      <c r="O22" s="1">
        <f>+O2/($O2+$P2+$Q2+$R2)</f>
        <v>0.12696912413358538</v>
      </c>
      <c r="P22" s="1">
        <f>+P2/($O2+$P2+$Q2+$R2)</f>
        <v>7.9710144927536225E-2</v>
      </c>
      <c r="Q22" s="1">
        <f>+Q2/($O2+$P2+$Q2+$R2)</f>
        <v>0.15563957151858854</v>
      </c>
      <c r="R22" s="1">
        <f>+R2/($O2+$P2+$Q2+$R2)</f>
        <v>0.6376811594202898</v>
      </c>
      <c r="S22" s="2">
        <f>+Q22+R22+P22</f>
        <v>0.87303087586641459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0.17160611854684513</v>
      </c>
      <c r="D23" s="1">
        <f t="shared" si="0"/>
        <v>0.1104206500956023</v>
      </c>
      <c r="E23" s="1">
        <f t="shared" si="0"/>
        <v>0.25478011472275336</v>
      </c>
      <c r="F23" s="1">
        <f t="shared" si="0"/>
        <v>0.46319311663479923</v>
      </c>
      <c r="G23" s="1">
        <f t="shared" ref="G23:J35" si="1">+G3/($G3+$H3+$I3+$J3)</f>
        <v>0.15296367112810708</v>
      </c>
      <c r="H23" s="1">
        <f t="shared" si="1"/>
        <v>8.6042065009560229E-2</v>
      </c>
      <c r="I23" s="1">
        <f t="shared" si="1"/>
        <v>0.14722753346080306</v>
      </c>
      <c r="J23" s="1">
        <f t="shared" si="1"/>
        <v>0.61376673040152963</v>
      </c>
      <c r="K23" s="1">
        <f t="shared" ref="K23:N35" si="2">+K3/($K3+$L3+$M3+$N3)</f>
        <v>0.19837476099426385</v>
      </c>
      <c r="L23" s="1">
        <f t="shared" si="2"/>
        <v>0.11233269598470363</v>
      </c>
      <c r="M23" s="1">
        <f t="shared" si="2"/>
        <v>0.26195028680688337</v>
      </c>
      <c r="N23" s="1">
        <f t="shared" si="2"/>
        <v>0.42734225621414912</v>
      </c>
      <c r="O23" s="1">
        <f t="shared" ref="O23:R35" si="3">+O3/($O3+$P3+$Q3+$R3)</f>
        <v>0.10564053537284895</v>
      </c>
      <c r="P23" s="1">
        <f t="shared" si="3"/>
        <v>6.5965583173996173E-2</v>
      </c>
      <c r="Q23" s="1">
        <f t="shared" si="3"/>
        <v>0.11711281070745698</v>
      </c>
      <c r="R23" s="1">
        <f t="shared" si="3"/>
        <v>0.71128107074569791</v>
      </c>
      <c r="S23" s="2">
        <f t="shared" ref="S23:S37" si="4">+Q23+R23+P23</f>
        <v>0.89435946462715099</v>
      </c>
    </row>
    <row r="24" spans="1:19" x14ac:dyDescent="0.25">
      <c r="A24" t="s">
        <v>23</v>
      </c>
      <c r="B24" t="s">
        <v>24</v>
      </c>
      <c r="C24" s="1">
        <f t="shared" si="0"/>
        <v>9.4224037339556588E-2</v>
      </c>
      <c r="D24" s="1">
        <f t="shared" si="0"/>
        <v>0.10676779463243874</v>
      </c>
      <c r="E24" s="1">
        <f t="shared" si="0"/>
        <v>0.29609101516919489</v>
      </c>
      <c r="F24" s="1">
        <f t="shared" si="0"/>
        <v>0.50291715285880978</v>
      </c>
      <c r="G24" s="1">
        <f t="shared" si="1"/>
        <v>7.8471411901983659E-2</v>
      </c>
      <c r="H24" s="1">
        <f t="shared" si="1"/>
        <v>7.7012835472578769E-2</v>
      </c>
      <c r="I24" s="1">
        <f t="shared" si="1"/>
        <v>0.15402567094515754</v>
      </c>
      <c r="J24" s="1">
        <f t="shared" si="1"/>
        <v>0.69049008168028003</v>
      </c>
      <c r="K24" s="1">
        <f t="shared" si="2"/>
        <v>0.12514585764294048</v>
      </c>
      <c r="L24" s="1">
        <f t="shared" si="2"/>
        <v>0.10064177362893816</v>
      </c>
      <c r="M24" s="1">
        <f t="shared" si="2"/>
        <v>0.30863477246207699</v>
      </c>
      <c r="N24" s="1">
        <f t="shared" si="2"/>
        <v>0.46557759626604434</v>
      </c>
      <c r="O24" s="1">
        <f t="shared" si="3"/>
        <v>3.9089848308051345E-2</v>
      </c>
      <c r="P24" s="1">
        <f t="shared" si="3"/>
        <v>5.221703617269545E-2</v>
      </c>
      <c r="Q24" s="1">
        <f t="shared" si="3"/>
        <v>0.11493582263710618</v>
      </c>
      <c r="R24" s="1">
        <f t="shared" si="3"/>
        <v>0.79375729288214703</v>
      </c>
      <c r="S24" s="2">
        <f t="shared" si="4"/>
        <v>0.96091015169194871</v>
      </c>
    </row>
    <row r="25" spans="1:19" x14ac:dyDescent="0.25">
      <c r="A25" t="s">
        <v>25</v>
      </c>
      <c r="B25" t="s">
        <v>26</v>
      </c>
      <c r="C25" s="1">
        <f t="shared" si="0"/>
        <v>7.3113991359255573E-2</v>
      </c>
      <c r="D25" s="1">
        <f t="shared" si="0"/>
        <v>0.1043536058491193</v>
      </c>
      <c r="E25" s="1">
        <f t="shared" si="0"/>
        <v>0.29245596543702229</v>
      </c>
      <c r="F25" s="1">
        <f t="shared" si="0"/>
        <v>0.53007643735460286</v>
      </c>
      <c r="G25" s="1">
        <f t="shared" si="1"/>
        <v>6.1149883682286472E-2</v>
      </c>
      <c r="H25" s="1">
        <f t="shared" si="1"/>
        <v>5.8491193087404456E-2</v>
      </c>
      <c r="I25" s="1">
        <f t="shared" si="1"/>
        <v>0.16949152542372881</v>
      </c>
      <c r="J25" s="1">
        <f t="shared" si="1"/>
        <v>0.71086739780658026</v>
      </c>
      <c r="K25" s="1">
        <f t="shared" si="2"/>
        <v>9.1724825523429712E-2</v>
      </c>
      <c r="L25" s="1">
        <f t="shared" si="2"/>
        <v>9.970089730807577E-2</v>
      </c>
      <c r="M25" s="1">
        <f t="shared" si="2"/>
        <v>0.34330342306414091</v>
      </c>
      <c r="N25" s="1">
        <f t="shared" si="2"/>
        <v>0.46527085410435359</v>
      </c>
      <c r="O25" s="1">
        <f t="shared" si="3"/>
        <v>3.6556995679627786E-2</v>
      </c>
      <c r="P25" s="1">
        <f t="shared" si="3"/>
        <v>3.3233632436025257E-2</v>
      </c>
      <c r="Q25" s="1">
        <f t="shared" si="3"/>
        <v>9.8039215686274508E-2</v>
      </c>
      <c r="R25" s="1">
        <f t="shared" si="3"/>
        <v>0.83217015619807244</v>
      </c>
      <c r="S25" s="2">
        <f t="shared" si="4"/>
        <v>0.96344300432037222</v>
      </c>
    </row>
    <row r="26" spans="1:19" x14ac:dyDescent="0.25">
      <c r="A26" t="s">
        <v>27</v>
      </c>
      <c r="B26" t="s">
        <v>28</v>
      </c>
      <c r="C26" s="1">
        <f t="shared" si="0"/>
        <v>8.9647812166488788E-2</v>
      </c>
      <c r="D26" s="1">
        <f t="shared" si="0"/>
        <v>9.7118463180362866E-2</v>
      </c>
      <c r="E26" s="1">
        <f t="shared" si="0"/>
        <v>0.30736392742796159</v>
      </c>
      <c r="F26" s="1">
        <f t="shared" si="0"/>
        <v>0.50586979722518677</v>
      </c>
      <c r="G26" s="1">
        <f t="shared" si="1"/>
        <v>6.5101387406616862E-2</v>
      </c>
      <c r="H26" s="1">
        <f t="shared" si="1"/>
        <v>6.616862326574173E-2</v>
      </c>
      <c r="I26" s="1">
        <f t="shared" si="1"/>
        <v>0.17075773745997866</v>
      </c>
      <c r="J26" s="1">
        <f t="shared" si="1"/>
        <v>0.69797225186766276</v>
      </c>
      <c r="K26" s="1">
        <f t="shared" si="2"/>
        <v>9.7118463180362866E-2</v>
      </c>
      <c r="L26" s="1">
        <f t="shared" si="2"/>
        <v>9.7118463180362866E-2</v>
      </c>
      <c r="M26" s="1">
        <f t="shared" si="2"/>
        <v>0.37993596584845252</v>
      </c>
      <c r="N26" s="1">
        <f t="shared" si="2"/>
        <v>0.42582710779082178</v>
      </c>
      <c r="O26" s="1">
        <f t="shared" si="3"/>
        <v>3.5218783351120594E-2</v>
      </c>
      <c r="P26" s="1">
        <f t="shared" si="3"/>
        <v>3.9487726787620067E-2</v>
      </c>
      <c r="Q26" s="1">
        <f t="shared" si="3"/>
        <v>0.11419423692636073</v>
      </c>
      <c r="R26" s="1">
        <f t="shared" si="3"/>
        <v>0.8110992529348986</v>
      </c>
      <c r="S26" s="2">
        <f t="shared" si="4"/>
        <v>0.96478121664887939</v>
      </c>
    </row>
    <row r="27" spans="1:19" x14ac:dyDescent="0.25">
      <c r="A27" t="s">
        <v>29</v>
      </c>
      <c r="B27" t="s">
        <v>30</v>
      </c>
      <c r="C27" s="1">
        <f t="shared" si="0"/>
        <v>0.10402042118698149</v>
      </c>
      <c r="D27" s="1">
        <f t="shared" si="0"/>
        <v>0.1206126356094448</v>
      </c>
      <c r="E27" s="1">
        <f t="shared" si="0"/>
        <v>0.28398213146139117</v>
      </c>
      <c r="F27" s="1">
        <f t="shared" si="0"/>
        <v>0.49138481174218251</v>
      </c>
      <c r="G27" s="1">
        <f t="shared" si="1"/>
        <v>8.0089342693044033E-2</v>
      </c>
      <c r="H27" s="1">
        <f t="shared" si="1"/>
        <v>8.0727504786215695E-2</v>
      </c>
      <c r="I27" s="1">
        <f t="shared" si="1"/>
        <v>0.18538608806636886</v>
      </c>
      <c r="J27" s="1">
        <f t="shared" si="1"/>
        <v>0.65379706445437136</v>
      </c>
      <c r="K27" s="1">
        <f t="shared" si="2"/>
        <v>0.11997447351627313</v>
      </c>
      <c r="L27" s="1">
        <f t="shared" si="2"/>
        <v>0.11997447351627313</v>
      </c>
      <c r="M27" s="1">
        <f t="shared" si="2"/>
        <v>0.34333120612635609</v>
      </c>
      <c r="N27" s="1">
        <f t="shared" si="2"/>
        <v>0.41671984684109764</v>
      </c>
      <c r="O27" s="1">
        <f t="shared" si="3"/>
        <v>4.6585832801531592E-2</v>
      </c>
      <c r="P27" s="1">
        <f t="shared" si="3"/>
        <v>5.2648372686662413E-2</v>
      </c>
      <c r="Q27" s="1">
        <f t="shared" si="3"/>
        <v>0.11901723037651564</v>
      </c>
      <c r="R27" s="1">
        <f t="shared" si="3"/>
        <v>0.78174856413529037</v>
      </c>
      <c r="S27" s="2">
        <f t="shared" si="4"/>
        <v>0.9534141671984685</v>
      </c>
    </row>
    <row r="28" spans="1:19" x14ac:dyDescent="0.25">
      <c r="A28" t="s">
        <v>31</v>
      </c>
      <c r="B28" t="s">
        <v>32</v>
      </c>
      <c r="C28" s="1">
        <f t="shared" si="0"/>
        <v>9.1789473684210532E-2</v>
      </c>
      <c r="D28" s="1">
        <f t="shared" si="0"/>
        <v>8.4210526315789472E-2</v>
      </c>
      <c r="E28" s="1">
        <f t="shared" si="0"/>
        <v>0.18021052631578946</v>
      </c>
      <c r="F28" s="1">
        <f t="shared" si="0"/>
        <v>0.64378947368421058</v>
      </c>
      <c r="G28" s="1">
        <f t="shared" si="1"/>
        <v>7.3263157894736836E-2</v>
      </c>
      <c r="H28" s="1">
        <f t="shared" si="1"/>
        <v>5.5578947368421054E-2</v>
      </c>
      <c r="I28" s="1">
        <f t="shared" si="1"/>
        <v>0.13347368421052633</v>
      </c>
      <c r="J28" s="1">
        <f t="shared" si="1"/>
        <v>0.73768421052631583</v>
      </c>
      <c r="K28" s="1">
        <f t="shared" si="2"/>
        <v>0.11831578947368421</v>
      </c>
      <c r="L28" s="1">
        <f t="shared" si="2"/>
        <v>7.5789473684210532E-2</v>
      </c>
      <c r="M28" s="1">
        <f t="shared" si="2"/>
        <v>0.2888421052631579</v>
      </c>
      <c r="N28" s="1">
        <f t="shared" si="2"/>
        <v>0.51705263157894732</v>
      </c>
      <c r="O28" s="1">
        <f t="shared" si="3"/>
        <v>4.1263157894736842E-2</v>
      </c>
      <c r="P28" s="1">
        <f t="shared" si="3"/>
        <v>3.1578947368421054E-2</v>
      </c>
      <c r="Q28" s="1">
        <f t="shared" si="3"/>
        <v>8.1263157894736843E-2</v>
      </c>
      <c r="R28" s="1">
        <f t="shared" si="3"/>
        <v>0.84589473684210525</v>
      </c>
      <c r="S28" s="2">
        <f t="shared" si="4"/>
        <v>0.95873684210526311</v>
      </c>
    </row>
    <row r="29" spans="1:19" x14ac:dyDescent="0.25">
      <c r="A29" t="s">
        <v>33</v>
      </c>
      <c r="B29" t="s">
        <v>34</v>
      </c>
      <c r="C29" s="1">
        <f t="shared" si="0"/>
        <v>0.16631578947368422</v>
      </c>
      <c r="D29" s="1">
        <f t="shared" si="0"/>
        <v>0.12526315789473685</v>
      </c>
      <c r="E29" s="1">
        <f t="shared" si="0"/>
        <v>0.22105263157894736</v>
      </c>
      <c r="F29" s="1">
        <f t="shared" si="0"/>
        <v>0.48736842105263156</v>
      </c>
      <c r="G29" s="1">
        <f t="shared" si="1"/>
        <v>0.12263157894736842</v>
      </c>
      <c r="H29" s="1">
        <f t="shared" si="1"/>
        <v>0.1</v>
      </c>
      <c r="I29" s="1">
        <f t="shared" si="1"/>
        <v>0.15263157894736842</v>
      </c>
      <c r="J29" s="1">
        <f t="shared" si="1"/>
        <v>0.62473684210526315</v>
      </c>
      <c r="K29" s="1">
        <f t="shared" si="2"/>
        <v>0.21</v>
      </c>
      <c r="L29" s="1">
        <f t="shared" si="2"/>
        <v>0.11157894736842106</v>
      </c>
      <c r="M29" s="1">
        <f t="shared" si="2"/>
        <v>0.28052631578947368</v>
      </c>
      <c r="N29" s="1">
        <f t="shared" si="2"/>
        <v>0.39789473684210525</v>
      </c>
      <c r="O29" s="1">
        <f t="shared" si="3"/>
        <v>6.5789473684210523E-2</v>
      </c>
      <c r="P29" s="1">
        <f t="shared" si="3"/>
        <v>6.5263157894736842E-2</v>
      </c>
      <c r="Q29" s="1">
        <f t="shared" si="3"/>
        <v>0.11210526315789474</v>
      </c>
      <c r="R29" s="1">
        <f t="shared" si="3"/>
        <v>0.75684210526315787</v>
      </c>
      <c r="S29" s="2">
        <f t="shared" si="4"/>
        <v>0.93421052631578938</v>
      </c>
    </row>
    <row r="30" spans="1:19" x14ac:dyDescent="0.25">
      <c r="A30" t="s">
        <v>35</v>
      </c>
      <c r="B30" t="s">
        <v>36</v>
      </c>
      <c r="C30" s="1">
        <f t="shared" si="0"/>
        <v>5.0215208034433287E-2</v>
      </c>
      <c r="D30" s="1">
        <f t="shared" si="0"/>
        <v>0.12769010043041606</v>
      </c>
      <c r="E30" s="1">
        <f t="shared" si="0"/>
        <v>0.31850789096126253</v>
      </c>
      <c r="F30" s="1">
        <f t="shared" si="0"/>
        <v>0.50358680057388805</v>
      </c>
      <c r="G30" s="1">
        <f t="shared" si="1"/>
        <v>4.1606886657101862E-2</v>
      </c>
      <c r="H30" s="1">
        <f t="shared" si="1"/>
        <v>7.8909612625538014E-2</v>
      </c>
      <c r="I30" s="1">
        <f t="shared" si="1"/>
        <v>0.17790530846484937</v>
      </c>
      <c r="J30" s="1">
        <f t="shared" si="1"/>
        <v>0.70157819225251072</v>
      </c>
      <c r="K30" s="1">
        <f t="shared" si="2"/>
        <v>5.5954088952654232E-2</v>
      </c>
      <c r="L30" s="1">
        <f t="shared" si="2"/>
        <v>0.12195121951219512</v>
      </c>
      <c r="M30" s="1">
        <f t="shared" si="2"/>
        <v>0.34863701578192252</v>
      </c>
      <c r="N30" s="1">
        <f t="shared" si="2"/>
        <v>0.47345767575322811</v>
      </c>
      <c r="O30" s="1">
        <f t="shared" si="3"/>
        <v>2.4390243902439025E-2</v>
      </c>
      <c r="P30" s="1">
        <f t="shared" si="3"/>
        <v>4.3041606886657105E-2</v>
      </c>
      <c r="Q30" s="1">
        <f t="shared" si="3"/>
        <v>0.12195121951219512</v>
      </c>
      <c r="R30" s="1">
        <f t="shared" si="3"/>
        <v>0.8106169296987088</v>
      </c>
      <c r="S30" s="2">
        <f t="shared" si="4"/>
        <v>0.97560975609756106</v>
      </c>
    </row>
    <row r="31" spans="1:19" x14ac:dyDescent="0.25">
      <c r="A31" t="s">
        <v>37</v>
      </c>
      <c r="B31" t="s">
        <v>38</v>
      </c>
      <c r="C31" s="1">
        <f t="shared" si="0"/>
        <v>9.1715976331360943E-2</v>
      </c>
      <c r="D31" s="1">
        <f t="shared" si="0"/>
        <v>7.5232459847844463E-2</v>
      </c>
      <c r="E31" s="1">
        <f t="shared" si="0"/>
        <v>0.2032967032967033</v>
      </c>
      <c r="F31" s="1">
        <f t="shared" si="0"/>
        <v>0.62975486052409124</v>
      </c>
      <c r="G31" s="1">
        <f t="shared" si="1"/>
        <v>7.0583262890955192E-2</v>
      </c>
      <c r="H31" s="1">
        <f t="shared" si="1"/>
        <v>5.1141166525781913E-2</v>
      </c>
      <c r="I31" s="1">
        <f t="shared" si="1"/>
        <v>0.12299239222316145</v>
      </c>
      <c r="J31" s="1">
        <f t="shared" si="1"/>
        <v>0.75528317836010139</v>
      </c>
      <c r="K31" s="1">
        <f t="shared" si="2"/>
        <v>0.10989010989010989</v>
      </c>
      <c r="L31" s="1">
        <f t="shared" si="2"/>
        <v>6.8047337278106509E-2</v>
      </c>
      <c r="M31" s="1">
        <f t="shared" si="2"/>
        <v>0.27472527472527475</v>
      </c>
      <c r="N31" s="1">
        <f t="shared" si="2"/>
        <v>0.5473372781065089</v>
      </c>
      <c r="O31" s="1">
        <f t="shared" si="3"/>
        <v>3.6770921386305999E-2</v>
      </c>
      <c r="P31" s="1">
        <f t="shared" si="3"/>
        <v>3.3389687235841084E-2</v>
      </c>
      <c r="Q31" s="1">
        <f t="shared" si="3"/>
        <v>7.3964497041420121E-2</v>
      </c>
      <c r="R31" s="1">
        <f t="shared" si="3"/>
        <v>0.85587489433643282</v>
      </c>
      <c r="S31" s="2">
        <f t="shared" si="4"/>
        <v>0.96322907861369411</v>
      </c>
    </row>
    <row r="32" spans="1:19" x14ac:dyDescent="0.25">
      <c r="A32" t="s">
        <v>39</v>
      </c>
      <c r="B32" t="s">
        <v>40</v>
      </c>
      <c r="C32" s="1">
        <f t="shared" si="0"/>
        <v>7.598525659200453E-2</v>
      </c>
      <c r="D32" s="1">
        <f t="shared" si="0"/>
        <v>0.1080238162744542</v>
      </c>
      <c r="E32" s="1">
        <f t="shared" si="0"/>
        <v>0.29174936206407714</v>
      </c>
      <c r="F32" s="1">
        <f t="shared" si="0"/>
        <v>0.52424156506946418</v>
      </c>
      <c r="G32" s="1">
        <f t="shared" si="1"/>
        <v>6.0107740289197617E-2</v>
      </c>
      <c r="H32" s="1">
        <f t="shared" si="1"/>
        <v>5.897363198185427E-2</v>
      </c>
      <c r="I32" s="1">
        <f t="shared" si="1"/>
        <v>0.16161043379642756</v>
      </c>
      <c r="J32" s="1">
        <f t="shared" si="1"/>
        <v>0.71930819393252055</v>
      </c>
      <c r="K32" s="1">
        <f t="shared" si="2"/>
        <v>9.4981570740005669E-2</v>
      </c>
      <c r="L32" s="1">
        <f t="shared" si="2"/>
        <v>9.7249787354692377E-2</v>
      </c>
      <c r="M32" s="1">
        <f t="shared" si="2"/>
        <v>0.35015593989225974</v>
      </c>
      <c r="N32" s="1">
        <f t="shared" si="2"/>
        <v>0.45761270201304227</v>
      </c>
      <c r="O32" s="1">
        <f t="shared" si="3"/>
        <v>3.7992628296002265E-2</v>
      </c>
      <c r="P32" s="1">
        <f t="shared" si="3"/>
        <v>3.7425574142330595E-2</v>
      </c>
      <c r="Q32" s="1">
        <f t="shared" si="3"/>
        <v>0.10859087042812589</v>
      </c>
      <c r="R32" s="1">
        <f t="shared" si="3"/>
        <v>0.81599092713354127</v>
      </c>
      <c r="S32" s="2">
        <f t="shared" si="4"/>
        <v>0.96200737170399775</v>
      </c>
    </row>
    <row r="33" spans="1:19" x14ac:dyDescent="0.25">
      <c r="A33" t="s">
        <v>41</v>
      </c>
      <c r="B33" t="s">
        <v>42</v>
      </c>
      <c r="C33" s="1">
        <f t="shared" si="0"/>
        <v>6.5010732904017168E-2</v>
      </c>
      <c r="D33" s="1">
        <f t="shared" si="0"/>
        <v>8.2490033731984047E-2</v>
      </c>
      <c r="E33" s="1">
        <f t="shared" si="0"/>
        <v>0.29101502606562402</v>
      </c>
      <c r="F33" s="1">
        <f t="shared" si="0"/>
        <v>0.56148420729837478</v>
      </c>
      <c r="G33" s="1">
        <f t="shared" si="1"/>
        <v>5.3357865685372582E-2</v>
      </c>
      <c r="H33" s="1">
        <f t="shared" si="1"/>
        <v>5.3357865685372582E-2</v>
      </c>
      <c r="I33" s="1">
        <f t="shared" si="1"/>
        <v>0.14443422263109476</v>
      </c>
      <c r="J33" s="1">
        <f t="shared" si="1"/>
        <v>0.74885004599816007</v>
      </c>
      <c r="K33" s="1">
        <f t="shared" si="2"/>
        <v>7.8196872125115002E-2</v>
      </c>
      <c r="L33" s="1">
        <f t="shared" si="2"/>
        <v>8.6169886537871818E-2</v>
      </c>
      <c r="M33" s="1">
        <f t="shared" si="2"/>
        <v>0.34835939895737505</v>
      </c>
      <c r="N33" s="1">
        <f t="shared" si="2"/>
        <v>0.48727384237963817</v>
      </c>
      <c r="O33" s="1">
        <f t="shared" si="3"/>
        <v>2.8825513646120821E-2</v>
      </c>
      <c r="P33" s="1">
        <f t="shared" si="3"/>
        <v>3.2505366452008584E-2</v>
      </c>
      <c r="Q33" s="1">
        <f t="shared" si="3"/>
        <v>8.5556577736890529E-2</v>
      </c>
      <c r="R33" s="1">
        <f t="shared" si="3"/>
        <v>0.85311254216498011</v>
      </c>
      <c r="S33" s="2">
        <f t="shared" si="4"/>
        <v>0.97117448635387926</v>
      </c>
    </row>
    <row r="34" spans="1:19" x14ac:dyDescent="0.25">
      <c r="A34" t="s">
        <v>43</v>
      </c>
      <c r="B34" t="s">
        <v>44</v>
      </c>
      <c r="C34" s="1">
        <f t="shared" si="0"/>
        <v>0.1739405439595193</v>
      </c>
      <c r="D34" s="1">
        <f t="shared" si="0"/>
        <v>9.9304237824161923E-2</v>
      </c>
      <c r="E34" s="1">
        <f t="shared" si="0"/>
        <v>0.23782416192283365</v>
      </c>
      <c r="F34" s="1">
        <f t="shared" si="0"/>
        <v>0.48893105629348516</v>
      </c>
      <c r="G34" s="1">
        <f t="shared" si="1"/>
        <v>0.15686274509803921</v>
      </c>
      <c r="H34" s="1">
        <f t="shared" si="1"/>
        <v>7.3371283997469949E-2</v>
      </c>
      <c r="I34" s="1">
        <f t="shared" si="1"/>
        <v>0.11701454775458571</v>
      </c>
      <c r="J34" s="1">
        <f t="shared" si="1"/>
        <v>0.65275142314990509</v>
      </c>
      <c r="K34" s="1">
        <f t="shared" si="2"/>
        <v>0.20050600885515496</v>
      </c>
      <c r="L34" s="1">
        <f t="shared" si="2"/>
        <v>7.2106261859582549E-2</v>
      </c>
      <c r="M34" s="1">
        <f t="shared" si="2"/>
        <v>0.21884882985452245</v>
      </c>
      <c r="N34" s="1">
        <f t="shared" si="2"/>
        <v>0.50853889943074004</v>
      </c>
      <c r="O34" s="1">
        <f t="shared" si="3"/>
        <v>0.10626185958254269</v>
      </c>
      <c r="P34" s="1">
        <f t="shared" si="3"/>
        <v>5.7558507273877291E-2</v>
      </c>
      <c r="Q34" s="1">
        <f t="shared" si="3"/>
        <v>0.10626185958254269</v>
      </c>
      <c r="R34" s="1">
        <f t="shared" si="3"/>
        <v>0.72991777356103726</v>
      </c>
      <c r="S34" s="2">
        <f t="shared" si="4"/>
        <v>0.89373814041745736</v>
      </c>
    </row>
    <row r="35" spans="1:19" x14ac:dyDescent="0.25">
      <c r="A35" t="s">
        <v>45</v>
      </c>
      <c r="B35" t="s">
        <v>46</v>
      </c>
      <c r="C35" s="1">
        <f t="shared" si="0"/>
        <v>4.8447204968944099E-2</v>
      </c>
      <c r="D35" s="1">
        <f t="shared" si="0"/>
        <v>0.10062111801242236</v>
      </c>
      <c r="E35" s="1">
        <f t="shared" si="0"/>
        <v>0.24099378881987576</v>
      </c>
      <c r="F35" s="1">
        <f t="shared" si="0"/>
        <v>0.60993788819875772</v>
      </c>
      <c r="G35" s="1">
        <f t="shared" si="1"/>
        <v>3.7267080745341616E-2</v>
      </c>
      <c r="H35" s="1">
        <f t="shared" si="1"/>
        <v>4.8447204968944099E-2</v>
      </c>
      <c r="I35" s="1">
        <f t="shared" si="1"/>
        <v>0.14409937888198757</v>
      </c>
      <c r="J35" s="1">
        <f t="shared" si="1"/>
        <v>0.77018633540372672</v>
      </c>
      <c r="K35" s="1">
        <f t="shared" si="2"/>
        <v>7.4534161490683232E-2</v>
      </c>
      <c r="L35" s="1">
        <f t="shared" si="2"/>
        <v>9.0683229813664598E-2</v>
      </c>
      <c r="M35" s="1">
        <f t="shared" si="2"/>
        <v>0.31428571428571428</v>
      </c>
      <c r="N35" s="1">
        <f t="shared" si="2"/>
        <v>0.52049689440993785</v>
      </c>
      <c r="O35" s="1">
        <f t="shared" si="3"/>
        <v>1.9900497512437811E-2</v>
      </c>
      <c r="P35" s="1">
        <f t="shared" si="3"/>
        <v>9.9502487562189053E-3</v>
      </c>
      <c r="Q35" s="1">
        <f t="shared" si="3"/>
        <v>7.4626865671641784E-2</v>
      </c>
      <c r="R35" s="1">
        <f t="shared" si="3"/>
        <v>0.89552238805970152</v>
      </c>
      <c r="S35" s="2">
        <f t="shared" si="4"/>
        <v>0.98009950248756217</v>
      </c>
    </row>
    <row r="36" spans="1:19" x14ac:dyDescent="0.25">
      <c r="A36" t="s">
        <v>47</v>
      </c>
      <c r="B36" t="s">
        <v>48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">
        <f t="shared" si="4"/>
        <v>0</v>
      </c>
    </row>
    <row r="37" spans="1:19" x14ac:dyDescent="0.25">
      <c r="A37" t="s">
        <v>49</v>
      </c>
      <c r="B37" t="s">
        <v>18</v>
      </c>
      <c r="C37" s="1">
        <f>+C17/($C17+$D17+$E17+$F17)</f>
        <v>0.11134857213652977</v>
      </c>
      <c r="D37" s="1">
        <f>+D17/($C17+$D17+$E17+$F17)</f>
        <v>0.10484420491854055</v>
      </c>
      <c r="E37" s="1">
        <f>+E17/($C17+$D17+$E17+$F17)</f>
        <v>0.26308616737904972</v>
      </c>
      <c r="F37" s="1">
        <f>+F17/($C17+$D17+$E17+$F17)</f>
        <v>0.52072105556588</v>
      </c>
      <c r="G37" s="1">
        <f>+G17/($G17+$H17+$I17+$J17)</f>
        <v>9.1339899646905781E-2</v>
      </c>
      <c r="H37" s="1">
        <f>+H17/($G17+$H17+$I17+$J17)</f>
        <v>7.1083441739453634E-2</v>
      </c>
      <c r="I37" s="1">
        <f>+I17/($G17+$H17+$I17+$J17)</f>
        <v>0.15492783249705755</v>
      </c>
      <c r="J37" s="1">
        <f>+J17/($G17+$H17+$I17+$J17)</f>
        <v>0.68264882611658306</v>
      </c>
      <c r="K37" s="1">
        <f>+K17/($K17+$L17+$M17+$N17)</f>
        <v>0.13470234776683393</v>
      </c>
      <c r="L37" s="1">
        <f>+L17/($K17+$L17+$M17+$N17)</f>
        <v>9.8030105928266123E-2</v>
      </c>
      <c r="M37" s="1">
        <f>+M17/($K17+$L17+$M17+$N17)</f>
        <v>0.31001053088025771</v>
      </c>
      <c r="N37" s="1">
        <f>+N17/($K17+$L17+$M17+$N17)</f>
        <v>0.45725701542464225</v>
      </c>
      <c r="O37" s="1">
        <f>+O17/($O17+$P17+$Q17+$R17)</f>
        <v>5.5319807960353108E-2</v>
      </c>
      <c r="P37" s="1">
        <f>+P17/($O17+$P17+$Q17+$R17)</f>
        <v>4.69877652160446E-2</v>
      </c>
      <c r="Q37" s="1">
        <f>+Q17/($O17+$P17+$Q17+$R17)</f>
        <v>0.10729440916834443</v>
      </c>
      <c r="R37" s="1">
        <f>+R17/($O17+$P17+$Q17+$R17)</f>
        <v>0.79039801765525786</v>
      </c>
      <c r="S37" s="2">
        <f t="shared" si="4"/>
        <v>0.94468019203964693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topLeftCell="J33" zoomScale="70" zoomScaleNormal="70" workbookViewId="0">
      <selection activeCell="X66" sqref="X66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712</v>
      </c>
      <c r="D2">
        <v>521</v>
      </c>
      <c r="E2">
        <v>705</v>
      </c>
      <c r="F2">
        <v>1357</v>
      </c>
      <c r="G2">
        <v>519</v>
      </c>
      <c r="H2">
        <v>344</v>
      </c>
      <c r="I2">
        <v>620</v>
      </c>
      <c r="J2">
        <v>1812</v>
      </c>
      <c r="K2">
        <v>809</v>
      </c>
      <c r="L2">
        <v>465</v>
      </c>
      <c r="M2">
        <v>731</v>
      </c>
      <c r="N2">
        <v>1290</v>
      </c>
      <c r="O2">
        <v>384</v>
      </c>
      <c r="P2">
        <v>314</v>
      </c>
      <c r="Q2">
        <v>600</v>
      </c>
      <c r="R2">
        <v>1996</v>
      </c>
      <c r="S2">
        <v>3695</v>
      </c>
    </row>
    <row r="3" spans="1:19" x14ac:dyDescent="0.25">
      <c r="A3" t="s">
        <v>21</v>
      </c>
      <c r="B3" t="s">
        <v>22</v>
      </c>
      <c r="C3">
        <v>465</v>
      </c>
      <c r="D3">
        <v>453</v>
      </c>
      <c r="E3">
        <v>755</v>
      </c>
      <c r="F3">
        <v>1367</v>
      </c>
      <c r="G3">
        <v>314</v>
      </c>
      <c r="H3">
        <v>271</v>
      </c>
      <c r="I3">
        <v>633</v>
      </c>
      <c r="J3">
        <v>1822</v>
      </c>
      <c r="K3">
        <v>535</v>
      </c>
      <c r="L3">
        <v>430</v>
      </c>
      <c r="M3">
        <v>817</v>
      </c>
      <c r="N3">
        <v>1258</v>
      </c>
      <c r="O3">
        <v>248</v>
      </c>
      <c r="P3">
        <v>230</v>
      </c>
      <c r="Q3">
        <v>548</v>
      </c>
      <c r="R3">
        <v>2014</v>
      </c>
      <c r="S3">
        <v>3239</v>
      </c>
    </row>
    <row r="4" spans="1:19" x14ac:dyDescent="0.25">
      <c r="A4" t="s">
        <v>23</v>
      </c>
      <c r="B4" t="s">
        <v>24</v>
      </c>
      <c r="C4">
        <v>448</v>
      </c>
      <c r="D4">
        <v>540</v>
      </c>
      <c r="E4">
        <v>1008</v>
      </c>
      <c r="F4">
        <v>1583</v>
      </c>
      <c r="G4">
        <v>297</v>
      </c>
      <c r="H4">
        <v>316</v>
      </c>
      <c r="I4">
        <v>748</v>
      </c>
      <c r="J4">
        <v>2218</v>
      </c>
      <c r="K4">
        <v>517</v>
      </c>
      <c r="L4">
        <v>522</v>
      </c>
      <c r="M4">
        <v>1053</v>
      </c>
      <c r="N4">
        <v>1487</v>
      </c>
      <c r="O4">
        <v>223</v>
      </c>
      <c r="P4">
        <v>276</v>
      </c>
      <c r="Q4">
        <v>661</v>
      </c>
      <c r="R4">
        <v>2419</v>
      </c>
      <c r="S4">
        <v>3871</v>
      </c>
    </row>
    <row r="5" spans="1:19" x14ac:dyDescent="0.25">
      <c r="A5" t="s">
        <v>25</v>
      </c>
      <c r="B5" t="s">
        <v>26</v>
      </c>
      <c r="C5">
        <v>585</v>
      </c>
      <c r="D5">
        <v>609</v>
      </c>
      <c r="E5">
        <v>1256</v>
      </c>
      <c r="F5">
        <v>1917</v>
      </c>
      <c r="G5">
        <v>414</v>
      </c>
      <c r="H5">
        <v>367</v>
      </c>
      <c r="I5">
        <v>891</v>
      </c>
      <c r="J5">
        <v>2695</v>
      </c>
      <c r="K5">
        <v>702</v>
      </c>
      <c r="L5">
        <v>614</v>
      </c>
      <c r="M5">
        <v>1342</v>
      </c>
      <c r="N5">
        <v>1709</v>
      </c>
      <c r="O5">
        <v>309</v>
      </c>
      <c r="P5">
        <v>316</v>
      </c>
      <c r="Q5">
        <v>775</v>
      </c>
      <c r="R5">
        <v>2967</v>
      </c>
      <c r="S5">
        <v>4802</v>
      </c>
    </row>
    <row r="6" spans="1:19" x14ac:dyDescent="0.25">
      <c r="A6" t="s">
        <v>27</v>
      </c>
      <c r="B6" t="s">
        <v>28</v>
      </c>
      <c r="C6">
        <v>67</v>
      </c>
      <c r="D6">
        <v>84</v>
      </c>
      <c r="E6">
        <v>225</v>
      </c>
      <c r="F6">
        <v>336</v>
      </c>
      <c r="G6">
        <v>42</v>
      </c>
      <c r="H6">
        <v>47</v>
      </c>
      <c r="I6">
        <v>161</v>
      </c>
      <c r="J6">
        <v>462</v>
      </c>
      <c r="K6">
        <v>74</v>
      </c>
      <c r="L6">
        <v>84</v>
      </c>
      <c r="M6">
        <v>261</v>
      </c>
      <c r="N6">
        <v>293</v>
      </c>
      <c r="O6">
        <v>35</v>
      </c>
      <c r="P6">
        <v>35</v>
      </c>
      <c r="Q6">
        <v>120</v>
      </c>
      <c r="R6">
        <v>522</v>
      </c>
      <c r="S6">
        <v>799</v>
      </c>
    </row>
    <row r="7" spans="1:19" x14ac:dyDescent="0.25">
      <c r="A7" t="s">
        <v>29</v>
      </c>
      <c r="B7" t="s">
        <v>30</v>
      </c>
      <c r="C7">
        <v>269</v>
      </c>
      <c r="D7">
        <v>333</v>
      </c>
      <c r="E7">
        <v>615</v>
      </c>
      <c r="F7">
        <v>855</v>
      </c>
      <c r="G7">
        <v>189</v>
      </c>
      <c r="H7">
        <v>202</v>
      </c>
      <c r="I7">
        <v>531</v>
      </c>
      <c r="J7">
        <v>1150</v>
      </c>
      <c r="K7">
        <v>326</v>
      </c>
      <c r="L7">
        <v>317</v>
      </c>
      <c r="M7">
        <v>661</v>
      </c>
      <c r="N7">
        <v>768</v>
      </c>
      <c r="O7">
        <v>141</v>
      </c>
      <c r="P7">
        <v>175</v>
      </c>
      <c r="Q7">
        <v>455</v>
      </c>
      <c r="R7">
        <v>1301</v>
      </c>
      <c r="S7">
        <v>2186</v>
      </c>
    </row>
    <row r="8" spans="1:19" x14ac:dyDescent="0.25">
      <c r="A8" t="s">
        <v>31</v>
      </c>
      <c r="B8" t="s">
        <v>32</v>
      </c>
      <c r="C8">
        <v>242</v>
      </c>
      <c r="D8">
        <v>291</v>
      </c>
      <c r="E8">
        <v>531</v>
      </c>
      <c r="F8">
        <v>1162</v>
      </c>
      <c r="G8">
        <v>171</v>
      </c>
      <c r="H8">
        <v>172</v>
      </c>
      <c r="I8">
        <v>404</v>
      </c>
      <c r="J8">
        <v>1479</v>
      </c>
      <c r="K8">
        <v>311</v>
      </c>
      <c r="L8">
        <v>247</v>
      </c>
      <c r="M8">
        <v>716</v>
      </c>
      <c r="N8">
        <v>952</v>
      </c>
      <c r="O8">
        <v>126</v>
      </c>
      <c r="P8">
        <v>145</v>
      </c>
      <c r="Q8">
        <v>339</v>
      </c>
      <c r="R8">
        <v>1616</v>
      </c>
      <c r="S8">
        <v>2324</v>
      </c>
    </row>
    <row r="9" spans="1:19" x14ac:dyDescent="0.25">
      <c r="A9" t="s">
        <v>33</v>
      </c>
      <c r="B9" t="s">
        <v>34</v>
      </c>
      <c r="C9">
        <v>336</v>
      </c>
      <c r="D9">
        <v>386</v>
      </c>
      <c r="E9">
        <v>604</v>
      </c>
      <c r="F9">
        <v>986</v>
      </c>
      <c r="G9">
        <v>202</v>
      </c>
      <c r="H9">
        <v>242</v>
      </c>
      <c r="I9">
        <v>505</v>
      </c>
      <c r="J9">
        <v>1363</v>
      </c>
      <c r="K9">
        <v>418</v>
      </c>
      <c r="L9">
        <v>383</v>
      </c>
      <c r="M9">
        <v>625</v>
      </c>
      <c r="N9">
        <v>886</v>
      </c>
      <c r="O9">
        <v>129</v>
      </c>
      <c r="P9">
        <v>211</v>
      </c>
      <c r="Q9">
        <v>455</v>
      </c>
      <c r="R9">
        <v>1517</v>
      </c>
      <c r="S9">
        <v>2557</v>
      </c>
    </row>
    <row r="10" spans="1:19" x14ac:dyDescent="0.25">
      <c r="A10" t="s">
        <v>35</v>
      </c>
      <c r="B10" t="s">
        <v>36</v>
      </c>
      <c r="C10">
        <v>131</v>
      </c>
      <c r="D10">
        <v>334</v>
      </c>
      <c r="E10">
        <v>615</v>
      </c>
      <c r="F10">
        <v>865</v>
      </c>
      <c r="G10">
        <v>82</v>
      </c>
      <c r="H10">
        <v>154</v>
      </c>
      <c r="I10">
        <v>483</v>
      </c>
      <c r="J10">
        <v>1226</v>
      </c>
      <c r="K10">
        <v>166</v>
      </c>
      <c r="L10">
        <v>354</v>
      </c>
      <c r="M10">
        <v>652</v>
      </c>
      <c r="N10">
        <v>773</v>
      </c>
      <c r="O10">
        <v>65</v>
      </c>
      <c r="P10">
        <v>114</v>
      </c>
      <c r="Q10">
        <v>423</v>
      </c>
      <c r="R10">
        <v>1343</v>
      </c>
      <c r="S10">
        <v>2129</v>
      </c>
    </row>
    <row r="11" spans="1:19" x14ac:dyDescent="0.25">
      <c r="A11" t="s">
        <v>37</v>
      </c>
      <c r="B11" t="s">
        <v>38</v>
      </c>
      <c r="C11">
        <v>187</v>
      </c>
      <c r="D11">
        <v>187</v>
      </c>
      <c r="E11">
        <v>420</v>
      </c>
      <c r="F11">
        <v>1044</v>
      </c>
      <c r="G11">
        <v>115</v>
      </c>
      <c r="H11">
        <v>125</v>
      </c>
      <c r="I11">
        <v>294</v>
      </c>
      <c r="J11">
        <v>1304</v>
      </c>
      <c r="K11">
        <v>236</v>
      </c>
      <c r="L11">
        <v>188</v>
      </c>
      <c r="M11">
        <v>477</v>
      </c>
      <c r="N11">
        <v>937</v>
      </c>
      <c r="O11">
        <v>87</v>
      </c>
      <c r="P11">
        <v>100</v>
      </c>
      <c r="Q11">
        <v>236</v>
      </c>
      <c r="R11">
        <v>1415</v>
      </c>
      <c r="S11">
        <v>1997</v>
      </c>
    </row>
    <row r="12" spans="1:19" x14ac:dyDescent="0.25">
      <c r="A12" t="s">
        <v>39</v>
      </c>
      <c r="B12" t="s">
        <v>40</v>
      </c>
      <c r="C12">
        <v>197</v>
      </c>
      <c r="D12">
        <v>381</v>
      </c>
      <c r="E12">
        <v>792</v>
      </c>
      <c r="F12">
        <v>1108</v>
      </c>
      <c r="G12">
        <v>104</v>
      </c>
      <c r="H12">
        <v>167</v>
      </c>
      <c r="I12">
        <v>562</v>
      </c>
      <c r="J12">
        <v>1645</v>
      </c>
      <c r="K12">
        <v>231</v>
      </c>
      <c r="L12">
        <v>385</v>
      </c>
      <c r="M12">
        <v>836</v>
      </c>
      <c r="N12">
        <v>1026</v>
      </c>
      <c r="O12">
        <v>74</v>
      </c>
      <c r="P12">
        <v>136</v>
      </c>
      <c r="Q12">
        <v>454</v>
      </c>
      <c r="R12">
        <v>1814</v>
      </c>
      <c r="S12">
        <v>2577</v>
      </c>
    </row>
    <row r="13" spans="1:19" x14ac:dyDescent="0.25">
      <c r="A13" t="s">
        <v>41</v>
      </c>
      <c r="B13" t="s">
        <v>42</v>
      </c>
      <c r="C13">
        <v>292</v>
      </c>
      <c r="D13">
        <v>318</v>
      </c>
      <c r="E13">
        <v>689</v>
      </c>
      <c r="F13">
        <v>1183</v>
      </c>
      <c r="G13">
        <v>181</v>
      </c>
      <c r="H13">
        <v>208</v>
      </c>
      <c r="I13">
        <v>510</v>
      </c>
      <c r="J13">
        <v>1583</v>
      </c>
      <c r="K13">
        <v>350</v>
      </c>
      <c r="L13">
        <v>324</v>
      </c>
      <c r="M13">
        <v>743</v>
      </c>
      <c r="N13">
        <v>1065</v>
      </c>
      <c r="O13">
        <v>129</v>
      </c>
      <c r="P13">
        <v>186</v>
      </c>
      <c r="Q13">
        <v>442</v>
      </c>
      <c r="R13">
        <v>1725</v>
      </c>
      <c r="S13">
        <v>2726</v>
      </c>
    </row>
    <row r="14" spans="1:19" x14ac:dyDescent="0.25">
      <c r="A14" t="s">
        <v>43</v>
      </c>
      <c r="B14" t="s">
        <v>44</v>
      </c>
      <c r="C14">
        <v>218</v>
      </c>
      <c r="D14">
        <v>153</v>
      </c>
      <c r="E14">
        <v>240</v>
      </c>
      <c r="F14">
        <v>476</v>
      </c>
      <c r="G14">
        <v>164</v>
      </c>
      <c r="H14">
        <v>100</v>
      </c>
      <c r="I14">
        <v>182</v>
      </c>
      <c r="J14">
        <v>641</v>
      </c>
      <c r="K14">
        <v>246</v>
      </c>
      <c r="L14">
        <v>125</v>
      </c>
      <c r="M14">
        <v>264</v>
      </c>
      <c r="N14">
        <v>452</v>
      </c>
      <c r="O14">
        <v>137</v>
      </c>
      <c r="P14">
        <v>83</v>
      </c>
      <c r="Q14">
        <v>178</v>
      </c>
      <c r="R14">
        <v>689</v>
      </c>
      <c r="S14">
        <v>1154</v>
      </c>
    </row>
    <row r="15" spans="1:19" x14ac:dyDescent="0.25">
      <c r="A15" t="s">
        <v>45</v>
      </c>
      <c r="B15" t="s">
        <v>46</v>
      </c>
      <c r="C15">
        <v>424</v>
      </c>
      <c r="D15">
        <v>165</v>
      </c>
      <c r="E15">
        <v>235</v>
      </c>
      <c r="F15">
        <v>486</v>
      </c>
      <c r="G15">
        <v>287</v>
      </c>
      <c r="H15">
        <v>169</v>
      </c>
      <c r="I15">
        <v>182</v>
      </c>
      <c r="J15">
        <v>672</v>
      </c>
      <c r="K15">
        <v>448</v>
      </c>
      <c r="L15">
        <v>157</v>
      </c>
      <c r="M15">
        <v>260</v>
      </c>
      <c r="N15">
        <v>445</v>
      </c>
      <c r="O15">
        <v>253</v>
      </c>
      <c r="P15">
        <v>177</v>
      </c>
      <c r="Q15">
        <v>156</v>
      </c>
      <c r="R15">
        <v>724</v>
      </c>
      <c r="S15">
        <v>2602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433</v>
      </c>
    </row>
    <row r="17" spans="1:19" x14ac:dyDescent="0.25">
      <c r="A17" t="s">
        <v>49</v>
      </c>
      <c r="B17" t="s">
        <v>18</v>
      </c>
      <c r="C17">
        <v>4573</v>
      </c>
      <c r="D17">
        <v>4755</v>
      </c>
      <c r="E17">
        <v>8690</v>
      </c>
      <c r="F17">
        <v>14725</v>
      </c>
      <c r="G17">
        <v>3081</v>
      </c>
      <c r="H17">
        <v>2884</v>
      </c>
      <c r="I17">
        <v>6706</v>
      </c>
      <c r="J17">
        <v>20072</v>
      </c>
      <c r="K17">
        <v>5369</v>
      </c>
      <c r="L17">
        <v>4595</v>
      </c>
      <c r="M17">
        <v>9438</v>
      </c>
      <c r="N17">
        <v>13341</v>
      </c>
      <c r="O17">
        <v>2340</v>
      </c>
      <c r="P17">
        <v>2498</v>
      </c>
      <c r="Q17">
        <v>5842</v>
      </c>
      <c r="R17">
        <v>22062</v>
      </c>
      <c r="S17">
        <v>37091</v>
      </c>
    </row>
    <row r="20" spans="1:19" x14ac:dyDescent="0.25">
      <c r="C20" s="14" t="s">
        <v>63</v>
      </c>
      <c r="D20" s="14"/>
      <c r="E20" s="14"/>
      <c r="F20" s="14"/>
      <c r="G20" s="14" t="s">
        <v>64</v>
      </c>
      <c r="H20" s="14"/>
      <c r="I20" s="14"/>
      <c r="J20" s="14"/>
      <c r="K20" s="14" t="s">
        <v>65</v>
      </c>
      <c r="L20" s="14"/>
      <c r="M20" s="14"/>
      <c r="N20" s="14"/>
      <c r="O20" s="14" t="s">
        <v>66</v>
      </c>
      <c r="P20" s="14"/>
      <c r="Q20" s="14"/>
      <c r="R20" s="14"/>
    </row>
    <row r="21" spans="1:19" x14ac:dyDescent="0.25">
      <c r="A21" t="s">
        <v>0</v>
      </c>
      <c r="C21" s="3" t="s">
        <v>57</v>
      </c>
      <c r="D21" s="6" t="s">
        <v>67</v>
      </c>
      <c r="E21" s="3" t="s">
        <v>58</v>
      </c>
      <c r="F21" s="6" t="s">
        <v>68</v>
      </c>
      <c r="G21" s="3" t="s">
        <v>57</v>
      </c>
      <c r="H21" s="6" t="s">
        <v>67</v>
      </c>
      <c r="I21" s="3" t="s">
        <v>58</v>
      </c>
      <c r="J21" s="6" t="s">
        <v>68</v>
      </c>
      <c r="K21" s="3" t="s">
        <v>57</v>
      </c>
      <c r="L21" s="6" t="s">
        <v>67</v>
      </c>
      <c r="M21" s="3" t="s">
        <v>58</v>
      </c>
      <c r="N21" s="6" t="s">
        <v>68</v>
      </c>
      <c r="O21" s="3" t="s">
        <v>57</v>
      </c>
      <c r="P21" s="6" t="s">
        <v>67</v>
      </c>
      <c r="Q21" s="3" t="s">
        <v>58</v>
      </c>
      <c r="R21" s="6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 t="shared" ref="C22:F35" si="0">+C2/($C2+$D2+$E2+$F2)</f>
        <v>0.21608497723823974</v>
      </c>
      <c r="D22" s="1">
        <f t="shared" si="0"/>
        <v>0.15811836115326253</v>
      </c>
      <c r="E22" s="1">
        <f t="shared" si="0"/>
        <v>0.21396054628224584</v>
      </c>
      <c r="F22" s="1">
        <f t="shared" si="0"/>
        <v>0.41183611532625192</v>
      </c>
      <c r="G22" s="1">
        <f t="shared" ref="G22:J35" si="1">+G2/($G2+$H2+$I2+$J2)</f>
        <v>0.1575113808801214</v>
      </c>
      <c r="H22" s="1">
        <f t="shared" si="1"/>
        <v>0.10440060698027315</v>
      </c>
      <c r="I22" s="1">
        <f t="shared" si="1"/>
        <v>0.18816388467374812</v>
      </c>
      <c r="J22" s="1">
        <f t="shared" si="1"/>
        <v>0.54992412746585739</v>
      </c>
      <c r="K22" s="1">
        <f t="shared" ref="K22:N35" si="2">+K2/($K2+$L2+$M2+$N2)</f>
        <v>0.24552352048558421</v>
      </c>
      <c r="L22" s="1">
        <f t="shared" si="2"/>
        <v>0.14112291350531109</v>
      </c>
      <c r="M22" s="1">
        <f t="shared" si="2"/>
        <v>0.22185128983308042</v>
      </c>
      <c r="N22" s="1">
        <f t="shared" si="2"/>
        <v>0.39150227617602429</v>
      </c>
      <c r="O22" s="1">
        <f t="shared" ref="O22:R35" si="3">+O2/($O2+$P2+$Q2+$R2)</f>
        <v>0.11657559198542805</v>
      </c>
      <c r="P22" s="1">
        <f t="shared" si="3"/>
        <v>9.532483302975106E-2</v>
      </c>
      <c r="Q22" s="1">
        <f t="shared" si="3"/>
        <v>0.18214936247723132</v>
      </c>
      <c r="R22" s="1">
        <f t="shared" si="3"/>
        <v>0.60595021250758951</v>
      </c>
      <c r="S22" s="2">
        <f>+Q22+R22+P22</f>
        <v>0.88342440801457189</v>
      </c>
    </row>
    <row r="23" spans="1:19" x14ac:dyDescent="0.25">
      <c r="A23" t="s">
        <v>21</v>
      </c>
      <c r="B23" t="s">
        <v>22</v>
      </c>
      <c r="C23" s="1">
        <f t="shared" si="0"/>
        <v>0.15296052631578946</v>
      </c>
      <c r="D23" s="1">
        <f t="shared" si="0"/>
        <v>0.14901315789473685</v>
      </c>
      <c r="E23" s="1">
        <f t="shared" si="0"/>
        <v>0.24835526315789475</v>
      </c>
      <c r="F23" s="1">
        <f t="shared" si="0"/>
        <v>0.44967105263157897</v>
      </c>
      <c r="G23" s="1">
        <f t="shared" si="1"/>
        <v>0.10328947368421053</v>
      </c>
      <c r="H23" s="1">
        <f t="shared" si="1"/>
        <v>8.9144736842105263E-2</v>
      </c>
      <c r="I23" s="1">
        <f t="shared" si="1"/>
        <v>0.20822368421052631</v>
      </c>
      <c r="J23" s="1">
        <f t="shared" si="1"/>
        <v>0.5993421052631579</v>
      </c>
      <c r="K23" s="1">
        <f t="shared" si="2"/>
        <v>0.17598684210526316</v>
      </c>
      <c r="L23" s="1">
        <f t="shared" si="2"/>
        <v>0.14144736842105263</v>
      </c>
      <c r="M23" s="1">
        <f t="shared" si="2"/>
        <v>0.26874999999999999</v>
      </c>
      <c r="N23" s="1">
        <f t="shared" si="2"/>
        <v>0.41381578947368419</v>
      </c>
      <c r="O23" s="1">
        <f t="shared" si="3"/>
        <v>8.1578947368421056E-2</v>
      </c>
      <c r="P23" s="1">
        <f t="shared" si="3"/>
        <v>7.5657894736842105E-2</v>
      </c>
      <c r="Q23" s="1">
        <f t="shared" si="3"/>
        <v>0.18026315789473685</v>
      </c>
      <c r="R23" s="1">
        <f t="shared" si="3"/>
        <v>0.66249999999999998</v>
      </c>
      <c r="S23" s="2">
        <f t="shared" ref="S23:S36" si="4">+Q23+R23+P23</f>
        <v>0.91842105263157892</v>
      </c>
    </row>
    <row r="24" spans="1:19" x14ac:dyDescent="0.25">
      <c r="A24" t="s">
        <v>23</v>
      </c>
      <c r="B24" t="s">
        <v>24</v>
      </c>
      <c r="C24" s="1">
        <f t="shared" si="0"/>
        <v>0.12517462978485611</v>
      </c>
      <c r="D24" s="1">
        <f t="shared" si="0"/>
        <v>0.15088013411567477</v>
      </c>
      <c r="E24" s="1">
        <f t="shared" si="0"/>
        <v>0.28164291701592625</v>
      </c>
      <c r="F24" s="1">
        <f t="shared" si="0"/>
        <v>0.44230231908354289</v>
      </c>
      <c r="G24" s="1">
        <f t="shared" si="1"/>
        <v>8.298407376362113E-2</v>
      </c>
      <c r="H24" s="1">
        <f t="shared" si="1"/>
        <v>8.8292819223246721E-2</v>
      </c>
      <c r="I24" s="1">
        <f t="shared" si="1"/>
        <v>0.20899692651578652</v>
      </c>
      <c r="J24" s="1">
        <f t="shared" si="1"/>
        <v>0.61972618049734562</v>
      </c>
      <c r="K24" s="1">
        <f t="shared" si="2"/>
        <v>0.14445375803297011</v>
      </c>
      <c r="L24" s="1">
        <f t="shared" si="2"/>
        <v>0.14585079631181894</v>
      </c>
      <c r="M24" s="1">
        <f t="shared" si="2"/>
        <v>0.29421626152556579</v>
      </c>
      <c r="N24" s="1">
        <f t="shared" si="2"/>
        <v>0.41547918412964513</v>
      </c>
      <c r="O24" s="1">
        <f t="shared" si="3"/>
        <v>6.2307907236658286E-2</v>
      </c>
      <c r="P24" s="1">
        <f t="shared" si="3"/>
        <v>7.7116512992455991E-2</v>
      </c>
      <c r="Q24" s="1">
        <f t="shared" si="3"/>
        <v>0.18468846046381671</v>
      </c>
      <c r="R24" s="1">
        <f t="shared" si="3"/>
        <v>0.67588711930706902</v>
      </c>
      <c r="S24" s="2">
        <f t="shared" si="4"/>
        <v>0.93769209276334176</v>
      </c>
    </row>
    <row r="25" spans="1:19" x14ac:dyDescent="0.25">
      <c r="A25" t="s">
        <v>25</v>
      </c>
      <c r="B25" t="s">
        <v>26</v>
      </c>
      <c r="C25" s="1">
        <f t="shared" si="0"/>
        <v>0.13395923975269064</v>
      </c>
      <c r="D25" s="1">
        <f t="shared" si="0"/>
        <v>0.13945500343485231</v>
      </c>
      <c r="E25" s="1">
        <f t="shared" si="0"/>
        <v>0.2876116326997939</v>
      </c>
      <c r="F25" s="1">
        <f t="shared" si="0"/>
        <v>0.43897412411266318</v>
      </c>
      <c r="G25" s="1">
        <f t="shared" si="1"/>
        <v>9.480192351728875E-2</v>
      </c>
      <c r="H25" s="1">
        <f t="shared" si="1"/>
        <v>8.4039386306388825E-2</v>
      </c>
      <c r="I25" s="1">
        <f t="shared" si="1"/>
        <v>0.20403022670025189</v>
      </c>
      <c r="J25" s="1">
        <f t="shared" si="1"/>
        <v>0.61712846347607053</v>
      </c>
      <c r="K25" s="1">
        <f t="shared" si="2"/>
        <v>0.16075108770322877</v>
      </c>
      <c r="L25" s="1">
        <f t="shared" si="2"/>
        <v>0.1405999542019693</v>
      </c>
      <c r="M25" s="1">
        <f t="shared" si="2"/>
        <v>0.30730478589420657</v>
      </c>
      <c r="N25" s="1">
        <f t="shared" si="2"/>
        <v>0.39134417220059536</v>
      </c>
      <c r="O25" s="1">
        <f t="shared" si="3"/>
        <v>7.0757957407831459E-2</v>
      </c>
      <c r="P25" s="1">
        <f t="shared" si="3"/>
        <v>7.2360888481795282E-2</v>
      </c>
      <c r="Q25" s="1">
        <f t="shared" si="3"/>
        <v>0.17746736890313716</v>
      </c>
      <c r="R25" s="1">
        <f t="shared" si="3"/>
        <v>0.67941378520723605</v>
      </c>
      <c r="S25" s="2">
        <f t="shared" si="4"/>
        <v>0.92924204259216858</v>
      </c>
    </row>
    <row r="26" spans="1:19" x14ac:dyDescent="0.25">
      <c r="A26" t="s">
        <v>27</v>
      </c>
      <c r="B26" t="s">
        <v>28</v>
      </c>
      <c r="C26" s="1">
        <f t="shared" si="0"/>
        <v>9.4101123595505612E-2</v>
      </c>
      <c r="D26" s="1">
        <f t="shared" si="0"/>
        <v>0.11797752808988764</v>
      </c>
      <c r="E26" s="1">
        <f t="shared" si="0"/>
        <v>0.3160112359550562</v>
      </c>
      <c r="F26" s="1">
        <f t="shared" si="0"/>
        <v>0.47191011235955055</v>
      </c>
      <c r="G26" s="1">
        <f t="shared" si="1"/>
        <v>5.8988764044943819E-2</v>
      </c>
      <c r="H26" s="1">
        <f t="shared" si="1"/>
        <v>6.6011235955056174E-2</v>
      </c>
      <c r="I26" s="1">
        <f t="shared" si="1"/>
        <v>0.22612359550561797</v>
      </c>
      <c r="J26" s="1">
        <f t="shared" si="1"/>
        <v>0.648876404494382</v>
      </c>
      <c r="K26" s="1">
        <f t="shared" si="2"/>
        <v>0.10393258426966293</v>
      </c>
      <c r="L26" s="1">
        <f t="shared" si="2"/>
        <v>0.11797752808988764</v>
      </c>
      <c r="M26" s="1">
        <f t="shared" si="2"/>
        <v>0.36657303370786515</v>
      </c>
      <c r="N26" s="1">
        <f t="shared" si="2"/>
        <v>0.41151685393258425</v>
      </c>
      <c r="O26" s="1">
        <f t="shared" si="3"/>
        <v>4.9157303370786519E-2</v>
      </c>
      <c r="P26" s="1">
        <f t="shared" si="3"/>
        <v>4.9157303370786519E-2</v>
      </c>
      <c r="Q26" s="1">
        <f t="shared" si="3"/>
        <v>0.16853932584269662</v>
      </c>
      <c r="R26" s="1">
        <f t="shared" si="3"/>
        <v>0.7331460674157303</v>
      </c>
      <c r="S26" s="2">
        <f t="shared" si="4"/>
        <v>0.95084269662921339</v>
      </c>
    </row>
    <row r="27" spans="1:19" x14ac:dyDescent="0.25">
      <c r="A27" t="s">
        <v>29</v>
      </c>
      <c r="B27" t="s">
        <v>30</v>
      </c>
      <c r="C27" s="1">
        <f t="shared" si="0"/>
        <v>0.12982625482625482</v>
      </c>
      <c r="D27" s="1">
        <f t="shared" si="0"/>
        <v>0.16071428571428573</v>
      </c>
      <c r="E27" s="1">
        <f t="shared" si="0"/>
        <v>0.2968146718146718</v>
      </c>
      <c r="F27" s="1">
        <f t="shared" si="0"/>
        <v>0.41264478764478763</v>
      </c>
      <c r="G27" s="1">
        <f t="shared" si="1"/>
        <v>9.1216216216216214E-2</v>
      </c>
      <c r="H27" s="1">
        <f t="shared" si="1"/>
        <v>9.749034749034749E-2</v>
      </c>
      <c r="I27" s="1">
        <f t="shared" si="1"/>
        <v>0.25627413127413129</v>
      </c>
      <c r="J27" s="1">
        <f t="shared" si="1"/>
        <v>0.55501930501930496</v>
      </c>
      <c r="K27" s="1">
        <f t="shared" si="2"/>
        <v>0.15733590733590733</v>
      </c>
      <c r="L27" s="1">
        <f t="shared" si="2"/>
        <v>0.15299227799227799</v>
      </c>
      <c r="M27" s="1">
        <f t="shared" si="2"/>
        <v>0.31901544401544402</v>
      </c>
      <c r="N27" s="1">
        <f t="shared" si="2"/>
        <v>0.37065637065637064</v>
      </c>
      <c r="O27" s="1">
        <f t="shared" si="3"/>
        <v>6.8050193050193053E-2</v>
      </c>
      <c r="P27" s="1">
        <f t="shared" si="3"/>
        <v>8.4459459459459457E-2</v>
      </c>
      <c r="Q27" s="1">
        <f t="shared" si="3"/>
        <v>0.2195945945945946</v>
      </c>
      <c r="R27" s="1">
        <f t="shared" si="3"/>
        <v>0.62789575289575295</v>
      </c>
      <c r="S27" s="2">
        <f t="shared" si="4"/>
        <v>0.931949806949807</v>
      </c>
    </row>
    <row r="28" spans="1:19" x14ac:dyDescent="0.25">
      <c r="A28" t="s">
        <v>31</v>
      </c>
      <c r="B28" t="s">
        <v>32</v>
      </c>
      <c r="C28" s="1">
        <f t="shared" si="0"/>
        <v>0.10871518418688229</v>
      </c>
      <c r="D28" s="1">
        <f t="shared" si="0"/>
        <v>0.1307277628032345</v>
      </c>
      <c r="E28" s="1">
        <f t="shared" si="0"/>
        <v>0.23854447439353099</v>
      </c>
      <c r="F28" s="1">
        <f t="shared" si="0"/>
        <v>0.5220125786163522</v>
      </c>
      <c r="G28" s="1">
        <f t="shared" si="1"/>
        <v>7.681940700808626E-2</v>
      </c>
      <c r="H28" s="1">
        <f t="shared" si="1"/>
        <v>7.7268643306379156E-2</v>
      </c>
      <c r="I28" s="1">
        <f t="shared" si="1"/>
        <v>0.18149146451033243</v>
      </c>
      <c r="J28" s="1">
        <f t="shared" si="1"/>
        <v>0.66442048517520214</v>
      </c>
      <c r="K28" s="1">
        <f t="shared" si="2"/>
        <v>0.13971248876909254</v>
      </c>
      <c r="L28" s="1">
        <f t="shared" si="2"/>
        <v>0.11096136567834682</v>
      </c>
      <c r="M28" s="1">
        <f t="shared" si="2"/>
        <v>0.32165318957771788</v>
      </c>
      <c r="N28" s="1">
        <f t="shared" si="2"/>
        <v>0.42767295597484278</v>
      </c>
      <c r="O28" s="1">
        <f t="shared" si="3"/>
        <v>5.6603773584905662E-2</v>
      </c>
      <c r="P28" s="1">
        <f t="shared" si="3"/>
        <v>6.5139263252470797E-2</v>
      </c>
      <c r="Q28" s="1">
        <f t="shared" si="3"/>
        <v>0.15229110512129379</v>
      </c>
      <c r="R28" s="1">
        <f t="shared" si="3"/>
        <v>0.72596585804132974</v>
      </c>
      <c r="S28" s="2">
        <f t="shared" si="4"/>
        <v>0.94339622641509435</v>
      </c>
    </row>
    <row r="29" spans="1:19" x14ac:dyDescent="0.25">
      <c r="A29" t="s">
        <v>33</v>
      </c>
      <c r="B29" t="s">
        <v>34</v>
      </c>
      <c r="C29" s="1">
        <f t="shared" si="0"/>
        <v>0.1453287197231834</v>
      </c>
      <c r="D29" s="1">
        <f t="shared" si="0"/>
        <v>0.16695501730103807</v>
      </c>
      <c r="E29" s="1">
        <f t="shared" si="0"/>
        <v>0.26124567474048443</v>
      </c>
      <c r="F29" s="1">
        <f t="shared" si="0"/>
        <v>0.4264705882352941</v>
      </c>
      <c r="G29" s="1">
        <f t="shared" si="1"/>
        <v>8.7370242214532878E-2</v>
      </c>
      <c r="H29" s="1">
        <f t="shared" si="1"/>
        <v>0.1046712802768166</v>
      </c>
      <c r="I29" s="1">
        <f t="shared" si="1"/>
        <v>0.21842560553633217</v>
      </c>
      <c r="J29" s="1">
        <f t="shared" si="1"/>
        <v>0.5895328719723183</v>
      </c>
      <c r="K29" s="1">
        <f t="shared" si="2"/>
        <v>0.18079584775086505</v>
      </c>
      <c r="L29" s="1">
        <f t="shared" si="2"/>
        <v>0.16565743944636679</v>
      </c>
      <c r="M29" s="1">
        <f t="shared" si="2"/>
        <v>0.2703287197231834</v>
      </c>
      <c r="N29" s="1">
        <f t="shared" si="2"/>
        <v>0.38321799307958476</v>
      </c>
      <c r="O29" s="1">
        <f t="shared" si="3"/>
        <v>5.5795847750865053E-2</v>
      </c>
      <c r="P29" s="1">
        <f t="shared" si="3"/>
        <v>9.1262975778546709E-2</v>
      </c>
      <c r="Q29" s="1">
        <f t="shared" si="3"/>
        <v>0.1967993079584775</v>
      </c>
      <c r="R29" s="1">
        <f t="shared" si="3"/>
        <v>0.65614186851211076</v>
      </c>
      <c r="S29" s="2">
        <f t="shared" si="4"/>
        <v>0.94420415224913501</v>
      </c>
    </row>
    <row r="30" spans="1:19" x14ac:dyDescent="0.25">
      <c r="A30" t="s">
        <v>35</v>
      </c>
      <c r="B30" t="s">
        <v>36</v>
      </c>
      <c r="C30" s="1">
        <f t="shared" si="0"/>
        <v>6.7352185089974287E-2</v>
      </c>
      <c r="D30" s="1">
        <f t="shared" si="0"/>
        <v>0.17172236503856042</v>
      </c>
      <c r="E30" s="1">
        <f t="shared" si="0"/>
        <v>0.31619537275064269</v>
      </c>
      <c r="F30" s="1">
        <f t="shared" si="0"/>
        <v>0.44473007712082263</v>
      </c>
      <c r="G30" s="1">
        <f t="shared" si="1"/>
        <v>4.2159383033419026E-2</v>
      </c>
      <c r="H30" s="1">
        <f t="shared" si="1"/>
        <v>7.9177377892030845E-2</v>
      </c>
      <c r="I30" s="1">
        <f t="shared" si="1"/>
        <v>0.24832904884318766</v>
      </c>
      <c r="J30" s="1">
        <f t="shared" si="1"/>
        <v>0.6303341902313625</v>
      </c>
      <c r="K30" s="1">
        <f t="shared" si="2"/>
        <v>8.5347043701799491E-2</v>
      </c>
      <c r="L30" s="1">
        <f t="shared" si="2"/>
        <v>0.18200514138817481</v>
      </c>
      <c r="M30" s="1">
        <f t="shared" si="2"/>
        <v>0.33521850899742933</v>
      </c>
      <c r="N30" s="1">
        <f t="shared" si="2"/>
        <v>0.3974293059125964</v>
      </c>
      <c r="O30" s="1">
        <f t="shared" si="3"/>
        <v>3.3419023136246784E-2</v>
      </c>
      <c r="P30" s="1">
        <f t="shared" si="3"/>
        <v>5.8611825192802058E-2</v>
      </c>
      <c r="Q30" s="1">
        <f t="shared" si="3"/>
        <v>0.21748071979434447</v>
      </c>
      <c r="R30" s="1">
        <f t="shared" si="3"/>
        <v>0.69048843187660669</v>
      </c>
      <c r="S30" s="2">
        <f t="shared" si="4"/>
        <v>0.96658097686375322</v>
      </c>
    </row>
    <row r="31" spans="1:19" x14ac:dyDescent="0.25">
      <c r="A31" t="s">
        <v>37</v>
      </c>
      <c r="B31" t="s">
        <v>38</v>
      </c>
      <c r="C31" s="1">
        <f t="shared" si="0"/>
        <v>0.10174102285092491</v>
      </c>
      <c r="D31" s="1">
        <f t="shared" si="0"/>
        <v>0.10174102285092491</v>
      </c>
      <c r="E31" s="1">
        <f t="shared" si="0"/>
        <v>0.22850924918389554</v>
      </c>
      <c r="F31" s="1">
        <f t="shared" si="0"/>
        <v>0.56800870511425461</v>
      </c>
      <c r="G31" s="1">
        <f t="shared" si="1"/>
        <v>6.2568008705114253E-2</v>
      </c>
      <c r="H31" s="1">
        <f t="shared" si="1"/>
        <v>6.8008705114254622E-2</v>
      </c>
      <c r="I31" s="1">
        <f t="shared" si="1"/>
        <v>0.15995647442872687</v>
      </c>
      <c r="J31" s="1">
        <f t="shared" si="1"/>
        <v>0.70946681175190429</v>
      </c>
      <c r="K31" s="1">
        <f t="shared" si="2"/>
        <v>0.12840043525571274</v>
      </c>
      <c r="L31" s="1">
        <f t="shared" si="2"/>
        <v>0.10228509249183895</v>
      </c>
      <c r="M31" s="1">
        <f t="shared" si="2"/>
        <v>0.25952121871599565</v>
      </c>
      <c r="N31" s="1">
        <f t="shared" si="2"/>
        <v>0.50979325353645266</v>
      </c>
      <c r="O31" s="1">
        <f t="shared" si="3"/>
        <v>4.7334058759521222E-2</v>
      </c>
      <c r="P31" s="1">
        <f t="shared" si="3"/>
        <v>5.4406964091403699E-2</v>
      </c>
      <c r="Q31" s="1">
        <f t="shared" si="3"/>
        <v>0.12840043525571274</v>
      </c>
      <c r="R31" s="1">
        <f t="shared" si="3"/>
        <v>0.76985854189336234</v>
      </c>
      <c r="S31" s="2">
        <f t="shared" si="4"/>
        <v>0.95266594124047876</v>
      </c>
    </row>
    <row r="32" spans="1:19" x14ac:dyDescent="0.25">
      <c r="A32" t="s">
        <v>39</v>
      </c>
      <c r="B32" t="s">
        <v>40</v>
      </c>
      <c r="C32" s="1">
        <f t="shared" si="0"/>
        <v>7.9499596448748988E-2</v>
      </c>
      <c r="D32" s="1">
        <f t="shared" si="0"/>
        <v>0.15375302663438256</v>
      </c>
      <c r="E32" s="1">
        <f t="shared" si="0"/>
        <v>0.31961259079903148</v>
      </c>
      <c r="F32" s="1">
        <f t="shared" si="0"/>
        <v>0.44713478611783697</v>
      </c>
      <c r="G32" s="1">
        <f t="shared" si="1"/>
        <v>4.1969330104923326E-2</v>
      </c>
      <c r="H32" s="1">
        <f t="shared" si="1"/>
        <v>6.7393058918482643E-2</v>
      </c>
      <c r="I32" s="1">
        <f t="shared" si="1"/>
        <v>0.22679580306698952</v>
      </c>
      <c r="J32" s="1">
        <f t="shared" si="1"/>
        <v>0.66384180790960456</v>
      </c>
      <c r="K32" s="1">
        <f t="shared" si="2"/>
        <v>9.3220338983050849E-2</v>
      </c>
      <c r="L32" s="1">
        <f t="shared" si="2"/>
        <v>0.15536723163841809</v>
      </c>
      <c r="M32" s="1">
        <f t="shared" si="2"/>
        <v>0.33736884584342214</v>
      </c>
      <c r="N32" s="1">
        <f t="shared" si="2"/>
        <v>0.41404358353510895</v>
      </c>
      <c r="O32" s="1">
        <f t="shared" si="3"/>
        <v>2.9862792574656981E-2</v>
      </c>
      <c r="P32" s="1">
        <f t="shared" si="3"/>
        <v>5.4882970137207422E-2</v>
      </c>
      <c r="Q32" s="1">
        <f t="shared" si="3"/>
        <v>0.18321226795803067</v>
      </c>
      <c r="R32" s="1">
        <f t="shared" si="3"/>
        <v>0.7320419693301049</v>
      </c>
      <c r="S32" s="2">
        <f t="shared" si="4"/>
        <v>0.97013720742534304</v>
      </c>
    </row>
    <row r="33" spans="1:19" x14ac:dyDescent="0.25">
      <c r="A33" t="s">
        <v>41</v>
      </c>
      <c r="B33" t="s">
        <v>42</v>
      </c>
      <c r="C33" s="1">
        <f t="shared" si="0"/>
        <v>0.11764705882352941</v>
      </c>
      <c r="D33" s="1">
        <f t="shared" si="0"/>
        <v>0.12812248186946013</v>
      </c>
      <c r="E33" s="1">
        <f t="shared" si="0"/>
        <v>0.27759871071716358</v>
      </c>
      <c r="F33" s="1">
        <f t="shared" si="0"/>
        <v>0.47663174858984692</v>
      </c>
      <c r="G33" s="1">
        <f t="shared" si="1"/>
        <v>7.2925060435132957E-2</v>
      </c>
      <c r="H33" s="1">
        <f t="shared" si="1"/>
        <v>8.380338436744561E-2</v>
      </c>
      <c r="I33" s="1">
        <f t="shared" si="1"/>
        <v>0.20547945205479451</v>
      </c>
      <c r="J33" s="1">
        <f t="shared" si="1"/>
        <v>0.63779210314262691</v>
      </c>
      <c r="K33" s="1">
        <f t="shared" si="2"/>
        <v>0.14101531023368252</v>
      </c>
      <c r="L33" s="1">
        <f t="shared" si="2"/>
        <v>0.13053988718775181</v>
      </c>
      <c r="M33" s="1">
        <f t="shared" si="2"/>
        <v>0.29935535858178886</v>
      </c>
      <c r="N33" s="1">
        <f t="shared" si="2"/>
        <v>0.42908944399677679</v>
      </c>
      <c r="O33" s="1">
        <f t="shared" si="3"/>
        <v>5.1974214343271555E-2</v>
      </c>
      <c r="P33" s="1">
        <f t="shared" si="3"/>
        <v>7.4939564867042702E-2</v>
      </c>
      <c r="Q33" s="1">
        <f t="shared" si="3"/>
        <v>0.17808219178082191</v>
      </c>
      <c r="R33" s="1">
        <f t="shared" si="3"/>
        <v>0.69500402900886382</v>
      </c>
      <c r="S33" s="2">
        <f t="shared" si="4"/>
        <v>0.94802578565672835</v>
      </c>
    </row>
    <row r="34" spans="1:19" x14ac:dyDescent="0.25">
      <c r="A34" t="s">
        <v>43</v>
      </c>
      <c r="B34" t="s">
        <v>44</v>
      </c>
      <c r="C34" s="1">
        <f t="shared" si="0"/>
        <v>0.20055197792088317</v>
      </c>
      <c r="D34" s="1">
        <f t="shared" si="0"/>
        <v>0.140754369825207</v>
      </c>
      <c r="E34" s="1">
        <f t="shared" si="0"/>
        <v>0.22079116835326587</v>
      </c>
      <c r="F34" s="1">
        <f t="shared" si="0"/>
        <v>0.43790248390064396</v>
      </c>
      <c r="G34" s="1">
        <f t="shared" si="1"/>
        <v>0.15087396504139836</v>
      </c>
      <c r="H34" s="1">
        <f t="shared" si="1"/>
        <v>9.1996320147194111E-2</v>
      </c>
      <c r="I34" s="1">
        <f t="shared" si="1"/>
        <v>0.16743330266789327</v>
      </c>
      <c r="J34" s="1">
        <f t="shared" si="1"/>
        <v>0.58969641214351431</v>
      </c>
      <c r="K34" s="1">
        <f t="shared" si="2"/>
        <v>0.22631094756209752</v>
      </c>
      <c r="L34" s="1">
        <f t="shared" si="2"/>
        <v>0.11499540018399264</v>
      </c>
      <c r="M34" s="1">
        <f t="shared" si="2"/>
        <v>0.24287028518859247</v>
      </c>
      <c r="N34" s="1">
        <f t="shared" si="2"/>
        <v>0.41582336706531736</v>
      </c>
      <c r="O34" s="1">
        <f t="shared" si="3"/>
        <v>0.12603495860165592</v>
      </c>
      <c r="P34" s="1">
        <f t="shared" si="3"/>
        <v>7.635694572217111E-2</v>
      </c>
      <c r="Q34" s="1">
        <f t="shared" si="3"/>
        <v>0.16375344986200552</v>
      </c>
      <c r="R34" s="1">
        <f t="shared" si="3"/>
        <v>0.63385464581416739</v>
      </c>
      <c r="S34" s="2">
        <f t="shared" si="4"/>
        <v>0.87396504139834397</v>
      </c>
    </row>
    <row r="35" spans="1:19" x14ac:dyDescent="0.25">
      <c r="A35" t="s">
        <v>45</v>
      </c>
      <c r="B35" t="s">
        <v>46</v>
      </c>
      <c r="C35" s="1">
        <f t="shared" si="0"/>
        <v>0.32366412213740459</v>
      </c>
      <c r="D35" s="1">
        <f t="shared" si="0"/>
        <v>0.12595419847328243</v>
      </c>
      <c r="E35" s="1">
        <f t="shared" si="0"/>
        <v>0.17938931297709923</v>
      </c>
      <c r="F35" s="1">
        <f t="shared" si="0"/>
        <v>0.37099236641221373</v>
      </c>
      <c r="G35" s="1">
        <f t="shared" si="1"/>
        <v>0.21908396946564884</v>
      </c>
      <c r="H35" s="1">
        <f t="shared" si="1"/>
        <v>0.12900763358778625</v>
      </c>
      <c r="I35" s="1">
        <f t="shared" si="1"/>
        <v>0.13893129770992366</v>
      </c>
      <c r="J35" s="1">
        <f t="shared" si="1"/>
        <v>0.51297709923664125</v>
      </c>
      <c r="K35" s="1">
        <f t="shared" si="2"/>
        <v>0.34198473282442748</v>
      </c>
      <c r="L35" s="1">
        <f t="shared" si="2"/>
        <v>0.11984732824427481</v>
      </c>
      <c r="M35" s="1">
        <f t="shared" si="2"/>
        <v>0.19847328244274809</v>
      </c>
      <c r="N35" s="1">
        <f t="shared" si="2"/>
        <v>0.33969465648854963</v>
      </c>
      <c r="O35" s="1">
        <f t="shared" si="3"/>
        <v>0.19312977099236642</v>
      </c>
      <c r="P35" s="1">
        <f t="shared" si="3"/>
        <v>0.13511450381679388</v>
      </c>
      <c r="Q35" s="1">
        <f t="shared" si="3"/>
        <v>0.11908396946564885</v>
      </c>
      <c r="R35" s="1">
        <f t="shared" si="3"/>
        <v>0.55267175572519089</v>
      </c>
      <c r="S35" s="2">
        <f t="shared" si="4"/>
        <v>0.80687022900763361</v>
      </c>
    </row>
    <row r="36" spans="1:19" x14ac:dyDescent="0.25">
      <c r="A36" t="s">
        <v>49</v>
      </c>
      <c r="B36" t="s">
        <v>18</v>
      </c>
      <c r="C36" s="1">
        <f>+C17/($C17+$D17+$E17+$F17)</f>
        <v>0.13966343951378921</v>
      </c>
      <c r="D36" s="1">
        <f>+D17/($C17+$D17+$E17+$F17)</f>
        <v>0.1452218794856916</v>
      </c>
      <c r="E36" s="1">
        <f>+E17/($C17+$D17+$E17+$F17)</f>
        <v>0.26540023821885594</v>
      </c>
      <c r="F36" s="1">
        <f>+F17/($C17+$D17+$E17+$F17)</f>
        <v>0.44971444278166328</v>
      </c>
      <c r="G36" s="1">
        <f>+G17/($G17+$H17+$I17+$J17)</f>
        <v>9.4096448095776192E-2</v>
      </c>
      <c r="H36" s="1">
        <f>+H17/($G17+$H17+$I17+$J17)</f>
        <v>8.807989493937636E-2</v>
      </c>
      <c r="I36" s="1">
        <f>+I17/($G17+$H17+$I17+$J17)</f>
        <v>0.20480713434932657</v>
      </c>
      <c r="J36" s="1">
        <f>+J17/($G17+$H17+$I17+$J17)</f>
        <v>0.61301652261552086</v>
      </c>
      <c r="K36" s="1">
        <f>+K17/($K17+$L17+$M17+$N17)</f>
        <v>0.16397397917112055</v>
      </c>
      <c r="L36" s="1">
        <f>+L17/($K17+$L17+$M17+$N17)</f>
        <v>0.14033533885105212</v>
      </c>
      <c r="M36" s="1">
        <f>+M17/($K17+$L17+$M17+$N17)</f>
        <v>0.28824481568579546</v>
      </c>
      <c r="N36" s="1">
        <f>+N17/($K17+$L17+$M17+$N17)</f>
        <v>0.40744586629203189</v>
      </c>
      <c r="O36" s="1">
        <f>+O17/($O17+$P17+$Q17+$R17)</f>
        <v>7.146783947223749E-2</v>
      </c>
      <c r="P36" s="1">
        <f>+P17/($O17+$P17+$Q17+$R17)</f>
        <v>7.6293445727200537E-2</v>
      </c>
      <c r="Q36" s="1">
        <f>+Q17/($O17+$P17+$Q17+$R17)</f>
        <v>0.17842526418667157</v>
      </c>
      <c r="R36" s="1">
        <f>+R17/($O17+$P17+$Q17+$R17)</f>
        <v>0.67381345061389042</v>
      </c>
      <c r="S36" s="2">
        <f t="shared" si="4"/>
        <v>0.92853216052776255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3" t="s">
        <v>57</v>
      </c>
      <c r="D38" s="6" t="s">
        <v>67</v>
      </c>
      <c r="E38" s="3" t="s">
        <v>58</v>
      </c>
      <c r="F38" s="6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0.13966343951378921</v>
      </c>
      <c r="D39" s="1">
        <v>0.1452218794856916</v>
      </c>
      <c r="E39" s="1">
        <v>0.26540023821885594</v>
      </c>
      <c r="F39" s="1">
        <v>0.44971444278166328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9.4096448095776192E-2</v>
      </c>
      <c r="D40" s="1">
        <v>8.807989493937636E-2</v>
      </c>
      <c r="E40" s="1">
        <v>0.20480713434932657</v>
      </c>
      <c r="F40" s="1">
        <v>0.61301652261552086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f>+C22/($K22+$L22+$M22+$N22)</f>
        <v>0.21608497723823974</v>
      </c>
      <c r="D41" s="1">
        <f>+D22/($K22+$L22+$M22+$N22)</f>
        <v>0.15811836115326253</v>
      </c>
      <c r="E41" s="1">
        <f>+E22/($K22+$L22+$M22+$N22)</f>
        <v>0.21396054628224584</v>
      </c>
      <c r="F41" s="1">
        <f>+F22/($K22+$L22+$M22+$N22)</f>
        <v>0.41183611532625192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f>+C23/($O23+$P23+$Q23+$R23)</f>
        <v>0.15296052631578946</v>
      </c>
      <c r="D42" s="1">
        <f>+D23/($O23+$P23+$Q23+$R23)</f>
        <v>0.14901315789473685</v>
      </c>
      <c r="E42" s="1">
        <f>+E23/($O23+$P23+$Q23+$R23)</f>
        <v>0.24835526315789475</v>
      </c>
      <c r="F42" s="1">
        <f>+F23/($O23+$P23+$Q23+$R23)</f>
        <v>0.44967105263157897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4">
    <mergeCell ref="G20:J20"/>
    <mergeCell ref="C20:F20"/>
    <mergeCell ref="K20:N20"/>
    <mergeCell ref="O20:R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zoomScale="70" zoomScaleNormal="70" workbookViewId="0">
      <selection activeCell="B38" sqref="B38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484</v>
      </c>
      <c r="E2">
        <v>671</v>
      </c>
      <c r="F2">
        <v>1360</v>
      </c>
      <c r="G2">
        <v>493</v>
      </c>
      <c r="H2">
        <v>356</v>
      </c>
      <c r="I2">
        <v>577</v>
      </c>
      <c r="J2">
        <v>1792</v>
      </c>
      <c r="K2">
        <v>788</v>
      </c>
      <c r="L2">
        <v>442</v>
      </c>
      <c r="M2">
        <v>707</v>
      </c>
      <c r="N2">
        <v>1281</v>
      </c>
      <c r="O2">
        <v>368</v>
      </c>
      <c r="P2">
        <v>333</v>
      </c>
      <c r="Q2">
        <v>568</v>
      </c>
      <c r="R2">
        <v>1949</v>
      </c>
      <c r="S2">
        <v>3603</v>
      </c>
    </row>
    <row r="3" spans="1:19" x14ac:dyDescent="0.25">
      <c r="A3" t="s">
        <v>21</v>
      </c>
      <c r="B3" t="s">
        <v>22</v>
      </c>
      <c r="C3">
        <v>454</v>
      </c>
      <c r="D3">
        <v>382</v>
      </c>
      <c r="E3">
        <v>674</v>
      </c>
      <c r="F3">
        <v>1292</v>
      </c>
      <c r="G3">
        <v>307</v>
      </c>
      <c r="H3">
        <v>278</v>
      </c>
      <c r="I3">
        <v>518</v>
      </c>
      <c r="J3">
        <v>1699</v>
      </c>
      <c r="K3">
        <v>508</v>
      </c>
      <c r="L3">
        <v>372</v>
      </c>
      <c r="M3">
        <v>723</v>
      </c>
      <c r="N3">
        <v>1199</v>
      </c>
      <c r="O3">
        <v>252</v>
      </c>
      <c r="P3">
        <v>222</v>
      </c>
      <c r="Q3">
        <v>476</v>
      </c>
      <c r="R3">
        <v>1852</v>
      </c>
      <c r="S3">
        <v>2977</v>
      </c>
    </row>
    <row r="4" spans="1:19" x14ac:dyDescent="0.25">
      <c r="A4" t="s">
        <v>23</v>
      </c>
      <c r="B4" t="s">
        <v>24</v>
      </c>
      <c r="C4">
        <v>479</v>
      </c>
      <c r="D4">
        <v>559</v>
      </c>
      <c r="E4">
        <v>980</v>
      </c>
      <c r="F4">
        <v>1666</v>
      </c>
      <c r="G4">
        <v>341</v>
      </c>
      <c r="H4">
        <v>331</v>
      </c>
      <c r="I4">
        <v>720</v>
      </c>
      <c r="J4">
        <v>2292</v>
      </c>
      <c r="K4">
        <v>557</v>
      </c>
      <c r="L4">
        <v>535</v>
      </c>
      <c r="M4">
        <v>1062</v>
      </c>
      <c r="N4">
        <v>1530</v>
      </c>
      <c r="O4">
        <v>265</v>
      </c>
      <c r="P4">
        <v>285</v>
      </c>
      <c r="Q4">
        <v>617</v>
      </c>
      <c r="R4">
        <v>2517</v>
      </c>
      <c r="S4">
        <v>4021</v>
      </c>
    </row>
    <row r="5" spans="1:19" x14ac:dyDescent="0.25">
      <c r="A5" t="s">
        <v>25</v>
      </c>
      <c r="B5" t="s">
        <v>26</v>
      </c>
      <c r="C5">
        <v>581</v>
      </c>
      <c r="D5">
        <v>577</v>
      </c>
      <c r="E5">
        <v>1142</v>
      </c>
      <c r="F5">
        <v>1816</v>
      </c>
      <c r="G5">
        <v>416</v>
      </c>
      <c r="H5">
        <v>320</v>
      </c>
      <c r="I5">
        <v>854</v>
      </c>
      <c r="J5">
        <v>2526</v>
      </c>
      <c r="K5">
        <v>664</v>
      </c>
      <c r="L5">
        <v>569</v>
      </c>
      <c r="M5">
        <v>1231</v>
      </c>
      <c r="N5">
        <v>1652</v>
      </c>
      <c r="O5">
        <v>335</v>
      </c>
      <c r="P5">
        <v>286</v>
      </c>
      <c r="Q5">
        <v>727</v>
      </c>
      <c r="R5">
        <v>2768</v>
      </c>
      <c r="S5">
        <v>4721</v>
      </c>
    </row>
    <row r="6" spans="1:19" x14ac:dyDescent="0.25">
      <c r="A6" t="s">
        <v>27</v>
      </c>
      <c r="B6" t="s">
        <v>28</v>
      </c>
      <c r="C6">
        <v>49</v>
      </c>
      <c r="D6">
        <v>84</v>
      </c>
      <c r="E6">
        <v>176</v>
      </c>
      <c r="F6">
        <v>314</v>
      </c>
      <c r="G6">
        <v>34</v>
      </c>
      <c r="H6">
        <v>36</v>
      </c>
      <c r="I6">
        <v>130</v>
      </c>
      <c r="J6">
        <v>423</v>
      </c>
      <c r="K6">
        <v>61</v>
      </c>
      <c r="L6">
        <v>74</v>
      </c>
      <c r="M6">
        <v>205</v>
      </c>
      <c r="N6">
        <v>283</v>
      </c>
      <c r="O6">
        <v>27</v>
      </c>
      <c r="P6">
        <v>28</v>
      </c>
      <c r="Q6">
        <v>107</v>
      </c>
      <c r="R6">
        <v>461</v>
      </c>
      <c r="S6">
        <v>742</v>
      </c>
    </row>
    <row r="7" spans="1:19" x14ac:dyDescent="0.25">
      <c r="A7" t="s">
        <v>29</v>
      </c>
      <c r="B7" t="s">
        <v>30</v>
      </c>
      <c r="C7">
        <v>226</v>
      </c>
      <c r="D7">
        <v>321</v>
      </c>
      <c r="E7">
        <v>573</v>
      </c>
      <c r="F7">
        <v>832</v>
      </c>
      <c r="G7">
        <v>161</v>
      </c>
      <c r="H7">
        <v>186</v>
      </c>
      <c r="I7">
        <v>438</v>
      </c>
      <c r="J7">
        <v>1167</v>
      </c>
      <c r="K7">
        <v>270</v>
      </c>
      <c r="L7">
        <v>345</v>
      </c>
      <c r="M7">
        <v>613</v>
      </c>
      <c r="N7">
        <v>724</v>
      </c>
      <c r="O7">
        <v>110</v>
      </c>
      <c r="P7">
        <v>150</v>
      </c>
      <c r="Q7">
        <v>390</v>
      </c>
      <c r="R7">
        <v>1302</v>
      </c>
      <c r="S7">
        <v>2143</v>
      </c>
    </row>
    <row r="8" spans="1:19" x14ac:dyDescent="0.25">
      <c r="A8" t="s">
        <v>31</v>
      </c>
      <c r="B8" t="s">
        <v>32</v>
      </c>
      <c r="C8">
        <v>236</v>
      </c>
      <c r="D8">
        <v>282</v>
      </c>
      <c r="E8">
        <v>547</v>
      </c>
      <c r="F8">
        <v>1153</v>
      </c>
      <c r="G8">
        <v>148</v>
      </c>
      <c r="H8">
        <v>189</v>
      </c>
      <c r="I8">
        <v>385</v>
      </c>
      <c r="J8">
        <v>1496</v>
      </c>
      <c r="K8">
        <v>290</v>
      </c>
      <c r="L8">
        <v>287</v>
      </c>
      <c r="M8">
        <v>685</v>
      </c>
      <c r="N8">
        <v>956</v>
      </c>
      <c r="O8">
        <v>117</v>
      </c>
      <c r="P8">
        <v>146</v>
      </c>
      <c r="Q8">
        <v>321</v>
      </c>
      <c r="R8">
        <v>1634</v>
      </c>
      <c r="S8">
        <v>2356</v>
      </c>
    </row>
    <row r="9" spans="1:19" x14ac:dyDescent="0.25">
      <c r="A9" t="s">
        <v>33</v>
      </c>
      <c r="B9" t="s">
        <v>34</v>
      </c>
      <c r="C9">
        <v>315</v>
      </c>
      <c r="D9">
        <v>353</v>
      </c>
      <c r="E9">
        <v>620</v>
      </c>
      <c r="F9">
        <v>998</v>
      </c>
      <c r="G9">
        <v>190</v>
      </c>
      <c r="H9">
        <v>216</v>
      </c>
      <c r="I9">
        <v>460</v>
      </c>
      <c r="J9">
        <v>1420</v>
      </c>
      <c r="K9">
        <v>374</v>
      </c>
      <c r="L9">
        <v>360</v>
      </c>
      <c r="M9">
        <v>675</v>
      </c>
      <c r="N9">
        <v>877</v>
      </c>
      <c r="O9">
        <v>132</v>
      </c>
      <c r="P9">
        <v>188</v>
      </c>
      <c r="Q9">
        <v>409</v>
      </c>
      <c r="R9">
        <v>1557</v>
      </c>
      <c r="S9">
        <v>2562</v>
      </c>
    </row>
    <row r="10" spans="1:19" x14ac:dyDescent="0.25">
      <c r="A10" t="s">
        <v>35</v>
      </c>
      <c r="B10" t="s">
        <v>36</v>
      </c>
      <c r="C10">
        <v>116</v>
      </c>
      <c r="D10">
        <v>311</v>
      </c>
      <c r="E10">
        <v>531</v>
      </c>
      <c r="F10">
        <v>795</v>
      </c>
      <c r="G10">
        <v>71</v>
      </c>
      <c r="H10">
        <v>119</v>
      </c>
      <c r="I10">
        <v>456</v>
      </c>
      <c r="J10">
        <v>1107</v>
      </c>
      <c r="K10">
        <v>151</v>
      </c>
      <c r="L10">
        <v>310</v>
      </c>
      <c r="M10">
        <v>576</v>
      </c>
      <c r="N10">
        <v>716</v>
      </c>
      <c r="O10">
        <v>61</v>
      </c>
      <c r="P10">
        <v>97</v>
      </c>
      <c r="Q10">
        <v>374</v>
      </c>
      <c r="R10">
        <v>1221</v>
      </c>
      <c r="S10">
        <v>2028</v>
      </c>
    </row>
    <row r="11" spans="1:19" x14ac:dyDescent="0.25">
      <c r="A11" t="s">
        <v>37</v>
      </c>
      <c r="B11" t="s">
        <v>38</v>
      </c>
      <c r="C11">
        <v>183</v>
      </c>
      <c r="D11">
        <v>179</v>
      </c>
      <c r="E11">
        <v>354</v>
      </c>
      <c r="F11">
        <v>953</v>
      </c>
      <c r="G11">
        <v>112</v>
      </c>
      <c r="H11">
        <v>111</v>
      </c>
      <c r="I11">
        <v>256</v>
      </c>
      <c r="J11">
        <v>1190</v>
      </c>
      <c r="K11">
        <v>222</v>
      </c>
      <c r="L11">
        <v>177</v>
      </c>
      <c r="M11">
        <v>409</v>
      </c>
      <c r="N11">
        <v>861</v>
      </c>
      <c r="O11">
        <v>79</v>
      </c>
      <c r="P11">
        <v>89</v>
      </c>
      <c r="Q11">
        <v>242</v>
      </c>
      <c r="R11">
        <v>1259</v>
      </c>
      <c r="S11">
        <v>1865</v>
      </c>
    </row>
    <row r="12" spans="1:19" x14ac:dyDescent="0.25">
      <c r="A12" t="s">
        <v>39</v>
      </c>
      <c r="B12" t="s">
        <v>40</v>
      </c>
      <c r="C12">
        <v>170</v>
      </c>
      <c r="D12">
        <v>345</v>
      </c>
      <c r="E12">
        <v>667</v>
      </c>
      <c r="F12">
        <v>959</v>
      </c>
      <c r="G12">
        <v>106</v>
      </c>
      <c r="H12">
        <v>140</v>
      </c>
      <c r="I12">
        <v>487</v>
      </c>
      <c r="J12">
        <v>1408</v>
      </c>
      <c r="K12">
        <v>203</v>
      </c>
      <c r="L12">
        <v>355</v>
      </c>
      <c r="M12">
        <v>716</v>
      </c>
      <c r="N12">
        <v>867</v>
      </c>
      <c r="O12">
        <v>74</v>
      </c>
      <c r="P12">
        <v>113</v>
      </c>
      <c r="Q12">
        <v>402</v>
      </c>
      <c r="R12">
        <v>1552</v>
      </c>
      <c r="S12">
        <v>2267</v>
      </c>
    </row>
    <row r="13" spans="1:19" x14ac:dyDescent="0.25">
      <c r="A13" t="s">
        <v>41</v>
      </c>
      <c r="B13" t="s">
        <v>42</v>
      </c>
      <c r="C13">
        <v>302</v>
      </c>
      <c r="D13">
        <v>331</v>
      </c>
      <c r="E13">
        <v>667</v>
      </c>
      <c r="F13">
        <v>1102</v>
      </c>
      <c r="G13">
        <v>187</v>
      </c>
      <c r="H13">
        <v>198</v>
      </c>
      <c r="I13">
        <v>493</v>
      </c>
      <c r="J13">
        <v>1524</v>
      </c>
      <c r="K13">
        <v>358</v>
      </c>
      <c r="L13">
        <v>336</v>
      </c>
      <c r="M13">
        <v>713</v>
      </c>
      <c r="N13">
        <v>995</v>
      </c>
      <c r="O13">
        <v>141</v>
      </c>
      <c r="P13">
        <v>186</v>
      </c>
      <c r="Q13">
        <v>407</v>
      </c>
      <c r="R13">
        <v>1668</v>
      </c>
      <c r="S13">
        <v>2700</v>
      </c>
    </row>
    <row r="14" spans="1:19" x14ac:dyDescent="0.25">
      <c r="A14" t="s">
        <v>43</v>
      </c>
      <c r="B14" t="s">
        <v>44</v>
      </c>
      <c r="C14">
        <v>196</v>
      </c>
      <c r="D14">
        <v>151</v>
      </c>
      <c r="E14">
        <v>229</v>
      </c>
      <c r="F14">
        <v>437</v>
      </c>
      <c r="G14">
        <v>139</v>
      </c>
      <c r="H14">
        <v>113</v>
      </c>
      <c r="I14">
        <v>184</v>
      </c>
      <c r="J14">
        <v>577</v>
      </c>
      <c r="K14">
        <v>222</v>
      </c>
      <c r="L14">
        <v>130</v>
      </c>
      <c r="M14">
        <v>260</v>
      </c>
      <c r="N14">
        <v>401</v>
      </c>
      <c r="O14">
        <v>117</v>
      </c>
      <c r="P14">
        <v>93</v>
      </c>
      <c r="Q14">
        <v>185</v>
      </c>
      <c r="R14">
        <v>618</v>
      </c>
      <c r="S14">
        <v>1101</v>
      </c>
    </row>
    <row r="15" spans="1:19" x14ac:dyDescent="0.25">
      <c r="A15" t="s">
        <v>45</v>
      </c>
      <c r="B15" t="s">
        <v>46</v>
      </c>
      <c r="C15">
        <v>389</v>
      </c>
      <c r="D15">
        <v>136</v>
      </c>
      <c r="E15">
        <v>188</v>
      </c>
      <c r="F15">
        <v>443</v>
      </c>
      <c r="G15">
        <v>261</v>
      </c>
      <c r="H15">
        <v>148</v>
      </c>
      <c r="I15">
        <v>153</v>
      </c>
      <c r="J15">
        <v>594</v>
      </c>
      <c r="K15">
        <v>416</v>
      </c>
      <c r="L15">
        <v>120</v>
      </c>
      <c r="M15">
        <v>225</v>
      </c>
      <c r="N15">
        <v>395</v>
      </c>
      <c r="O15">
        <v>229</v>
      </c>
      <c r="P15">
        <v>156</v>
      </c>
      <c r="Q15">
        <v>136</v>
      </c>
      <c r="R15">
        <v>635</v>
      </c>
      <c r="S15">
        <v>2551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566</v>
      </c>
    </row>
    <row r="17" spans="1:19" x14ac:dyDescent="0.25">
      <c r="A17" t="s">
        <v>49</v>
      </c>
      <c r="B17" t="s">
        <v>18</v>
      </c>
      <c r="C17">
        <v>4399</v>
      </c>
      <c r="D17">
        <v>4495</v>
      </c>
      <c r="E17">
        <v>8019</v>
      </c>
      <c r="F17">
        <v>14120</v>
      </c>
      <c r="G17">
        <v>2966</v>
      </c>
      <c r="H17">
        <v>2741</v>
      </c>
      <c r="I17">
        <v>6111</v>
      </c>
      <c r="J17">
        <v>19215</v>
      </c>
      <c r="K17">
        <v>5084</v>
      </c>
      <c r="L17">
        <v>4412</v>
      </c>
      <c r="M17">
        <v>8800</v>
      </c>
      <c r="N17">
        <v>12737</v>
      </c>
      <c r="O17">
        <v>2307</v>
      </c>
      <c r="P17">
        <v>2372</v>
      </c>
      <c r="Q17">
        <v>5361</v>
      </c>
      <c r="R17">
        <v>20993</v>
      </c>
      <c r="S17">
        <v>36203</v>
      </c>
    </row>
    <row r="20" spans="1:19" x14ac:dyDescent="0.25">
      <c r="C20" s="14" t="s">
        <v>53</v>
      </c>
      <c r="D20" s="14"/>
      <c r="E20" s="14"/>
      <c r="F20" s="14"/>
      <c r="G20" s="14" t="s">
        <v>54</v>
      </c>
      <c r="H20" s="14"/>
      <c r="I20" s="14"/>
      <c r="J20" s="14"/>
      <c r="K20" s="14" t="s">
        <v>55</v>
      </c>
      <c r="L20" s="14"/>
      <c r="M20" s="14"/>
      <c r="N20" s="14"/>
      <c r="O20" s="14" t="s">
        <v>56</v>
      </c>
      <c r="P20" s="14"/>
      <c r="Q20" s="14"/>
      <c r="R20" s="14"/>
    </row>
    <row r="21" spans="1:19" x14ac:dyDescent="0.25">
      <c r="A21" t="s">
        <v>0</v>
      </c>
      <c r="C21" s="5" t="s">
        <v>57</v>
      </c>
      <c r="D21" s="6" t="s">
        <v>67</v>
      </c>
      <c r="E21" s="5" t="s">
        <v>58</v>
      </c>
      <c r="F21" s="6" t="s">
        <v>68</v>
      </c>
      <c r="G21" s="5" t="s">
        <v>57</v>
      </c>
      <c r="H21" s="6" t="s">
        <v>67</v>
      </c>
      <c r="I21" s="5" t="s">
        <v>58</v>
      </c>
      <c r="J21" s="6" t="s">
        <v>68</v>
      </c>
      <c r="K21" s="5" t="s">
        <v>57</v>
      </c>
      <c r="L21" s="6" t="s">
        <v>67</v>
      </c>
      <c r="M21" s="5" t="s">
        <v>58</v>
      </c>
      <c r="N21" s="6" t="s">
        <v>68</v>
      </c>
      <c r="O21" s="5" t="s">
        <v>57</v>
      </c>
      <c r="P21" s="6" t="s">
        <v>67</v>
      </c>
      <c r="Q21" s="5" t="s">
        <v>58</v>
      </c>
      <c r="R21" s="6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0.21845866998135488</v>
      </c>
      <c r="D22" s="1">
        <f>+D2/($C2+$D2+$E2+$F2)</f>
        <v>0.15040397762585456</v>
      </c>
      <c r="E22" s="1">
        <f>+E2/($C2+$D2+$E2+$F2)</f>
        <v>0.20851460534493474</v>
      </c>
      <c r="F22" s="1">
        <f>+F2/($C2+$D2+$E2+$F2)</f>
        <v>0.4226227470478558</v>
      </c>
      <c r="G22" s="1">
        <f>+G2/($G2+$H2+$I2+$J2)</f>
        <v>0.15320074580484774</v>
      </c>
      <c r="H22" s="1">
        <f>+H2/($G2+$H2+$I2+$J2)</f>
        <v>0.11062771908017402</v>
      </c>
      <c r="I22" s="1">
        <f>+I2/($G2+$H2+$I2+$J2)</f>
        <v>0.1793039154754506</v>
      </c>
      <c r="J22" s="1">
        <f>+J2/($G2+$H2+$I2+$J2)</f>
        <v>0.55686761963952769</v>
      </c>
      <c r="K22" s="1">
        <f>+K2/($K2+$L2+$M2+$N2)</f>
        <v>0.24487259167184586</v>
      </c>
      <c r="L22" s="1">
        <f>+L2/($K2+$L2+$M2+$N2)</f>
        <v>0.13735239279055314</v>
      </c>
      <c r="M22" s="1">
        <f>+M2/($K2+$L2+$M2+$N2)</f>
        <v>0.2197016780609074</v>
      </c>
      <c r="N22" s="1">
        <f>+N2/($K2+$L2+$M2+$N2)</f>
        <v>0.3980733374766936</v>
      </c>
      <c r="O22" s="1">
        <f>+O2/($O2+$P2+$Q2+$R2)</f>
        <v>0.11435674331883157</v>
      </c>
      <c r="P22" s="1">
        <f>+P2/($O2+$P2+$Q2+$R2)</f>
        <v>0.10348042262274705</v>
      </c>
      <c r="Q22" s="1">
        <f>+Q2/($O2+$P2+$Q2+$R2)</f>
        <v>0.17650714729645742</v>
      </c>
      <c r="R22" s="1">
        <f>+R2/($O2+$P2+$Q2+$R2)</f>
        <v>0.60565568676196391</v>
      </c>
      <c r="S22" s="2">
        <f>+Q22+R22+P22</f>
        <v>0.88564325668116839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0.16202712348322626</v>
      </c>
      <c r="D23" s="1">
        <f t="shared" si="0"/>
        <v>0.1363311920057102</v>
      </c>
      <c r="E23" s="1">
        <f t="shared" si="0"/>
        <v>0.24054246966452533</v>
      </c>
      <c r="F23" s="1">
        <f t="shared" si="0"/>
        <v>0.46109921484653821</v>
      </c>
      <c r="G23" s="1">
        <f t="shared" ref="G23:J35" si="1">+G3/($G3+$H3+$I3+$J3)</f>
        <v>0.10956459671663098</v>
      </c>
      <c r="H23" s="1">
        <f t="shared" si="1"/>
        <v>9.9214846538187004E-2</v>
      </c>
      <c r="I23" s="1">
        <f t="shared" si="1"/>
        <v>0.18486795146324053</v>
      </c>
      <c r="J23" s="1">
        <f t="shared" si="1"/>
        <v>0.60635260528194146</v>
      </c>
      <c r="K23" s="1">
        <f t="shared" ref="K23:N35" si="2">+K3/($K3+$L3+$M3+$N3)</f>
        <v>0.18129907209136331</v>
      </c>
      <c r="L23" s="1">
        <f t="shared" si="2"/>
        <v>0.13276231263383298</v>
      </c>
      <c r="M23" s="1">
        <f t="shared" si="2"/>
        <v>0.25802997858672377</v>
      </c>
      <c r="N23" s="1">
        <f t="shared" si="2"/>
        <v>0.42790863668807994</v>
      </c>
      <c r="O23" s="1">
        <f t="shared" ref="O23:R35" si="3">+O3/($O3+$P3+$Q3+$R3)</f>
        <v>8.9935760171306209E-2</v>
      </c>
      <c r="P23" s="1">
        <f t="shared" si="3"/>
        <v>7.922912205567452E-2</v>
      </c>
      <c r="Q23" s="1">
        <f t="shared" si="3"/>
        <v>0.16987865810135616</v>
      </c>
      <c r="R23" s="1">
        <f t="shared" si="3"/>
        <v>0.66095645967166305</v>
      </c>
      <c r="S23" s="2">
        <f t="shared" ref="S23:S36" si="4">+Q23+R23+P23</f>
        <v>0.91006423982869378</v>
      </c>
    </row>
    <row r="24" spans="1:19" x14ac:dyDescent="0.25">
      <c r="A24" t="s">
        <v>23</v>
      </c>
      <c r="B24" t="s">
        <v>24</v>
      </c>
      <c r="C24" s="1">
        <f t="shared" si="0"/>
        <v>0.13002171552660152</v>
      </c>
      <c r="D24" s="1">
        <f t="shared" si="0"/>
        <v>0.15173724212812162</v>
      </c>
      <c r="E24" s="1">
        <f t="shared" si="0"/>
        <v>0.26601520086862107</v>
      </c>
      <c r="F24" s="1">
        <f t="shared" si="0"/>
        <v>0.45222584147665579</v>
      </c>
      <c r="G24" s="1">
        <f t="shared" si="1"/>
        <v>9.256243213897937E-2</v>
      </c>
      <c r="H24" s="1">
        <f t="shared" si="1"/>
        <v>8.9847991313789358E-2</v>
      </c>
      <c r="I24" s="1">
        <f t="shared" si="1"/>
        <v>0.19543973941368079</v>
      </c>
      <c r="J24" s="1">
        <f t="shared" si="1"/>
        <v>0.62214983713355054</v>
      </c>
      <c r="K24" s="1">
        <f t="shared" si="2"/>
        <v>0.15119435396308362</v>
      </c>
      <c r="L24" s="1">
        <f t="shared" si="2"/>
        <v>0.14522258414766559</v>
      </c>
      <c r="M24" s="1">
        <f t="shared" si="2"/>
        <v>0.28827361563517917</v>
      </c>
      <c r="N24" s="1">
        <f t="shared" si="2"/>
        <v>0.41530944625407168</v>
      </c>
      <c r="O24" s="1">
        <f t="shared" si="3"/>
        <v>7.1932681867535292E-2</v>
      </c>
      <c r="P24" s="1">
        <f t="shared" si="3"/>
        <v>7.7361563517915316E-2</v>
      </c>
      <c r="Q24" s="1">
        <f t="shared" si="3"/>
        <v>0.16748099891422366</v>
      </c>
      <c r="R24" s="1">
        <f t="shared" si="3"/>
        <v>0.6832247557003257</v>
      </c>
      <c r="S24" s="2">
        <f t="shared" si="4"/>
        <v>0.92806731813246468</v>
      </c>
    </row>
    <row r="25" spans="1:19" x14ac:dyDescent="0.25">
      <c r="A25" t="s">
        <v>25</v>
      </c>
      <c r="B25" t="s">
        <v>26</v>
      </c>
      <c r="C25" s="1">
        <f t="shared" si="0"/>
        <v>0.141156462585034</v>
      </c>
      <c r="D25" s="1">
        <f t="shared" si="0"/>
        <v>0.14018464528668612</v>
      </c>
      <c r="E25" s="1">
        <f t="shared" si="0"/>
        <v>0.27745383867832846</v>
      </c>
      <c r="F25" s="1">
        <f t="shared" si="0"/>
        <v>0.44120505344995142</v>
      </c>
      <c r="G25" s="1">
        <f t="shared" si="1"/>
        <v>0.1010689990281827</v>
      </c>
      <c r="H25" s="1">
        <f t="shared" si="1"/>
        <v>7.7745383867832848E-2</v>
      </c>
      <c r="I25" s="1">
        <f t="shared" si="1"/>
        <v>0.20748299319727892</v>
      </c>
      <c r="J25" s="1">
        <f t="shared" si="1"/>
        <v>0.61370262390670549</v>
      </c>
      <c r="K25" s="1">
        <f t="shared" si="2"/>
        <v>0.16132167152575316</v>
      </c>
      <c r="L25" s="1">
        <f t="shared" si="2"/>
        <v>0.13824101068999028</v>
      </c>
      <c r="M25" s="1">
        <f t="shared" si="2"/>
        <v>0.29907677356656948</v>
      </c>
      <c r="N25" s="1">
        <f t="shared" si="2"/>
        <v>0.40136054421768708</v>
      </c>
      <c r="O25" s="1">
        <f t="shared" si="3"/>
        <v>8.1389698736637511E-2</v>
      </c>
      <c r="P25" s="1">
        <f t="shared" si="3"/>
        <v>6.9484936831875607E-2</v>
      </c>
      <c r="Q25" s="1">
        <f t="shared" si="3"/>
        <v>0.17662779397473274</v>
      </c>
      <c r="R25" s="1">
        <f t="shared" si="3"/>
        <v>0.67249757045675418</v>
      </c>
      <c r="S25" s="2">
        <f t="shared" si="4"/>
        <v>0.91861030126336252</v>
      </c>
    </row>
    <row r="26" spans="1:19" x14ac:dyDescent="0.25">
      <c r="A26" t="s">
        <v>27</v>
      </c>
      <c r="B26" t="s">
        <v>28</v>
      </c>
      <c r="C26" s="1">
        <f t="shared" si="0"/>
        <v>7.8651685393258425E-2</v>
      </c>
      <c r="D26" s="1">
        <f t="shared" si="0"/>
        <v>0.1348314606741573</v>
      </c>
      <c r="E26" s="1">
        <f t="shared" si="0"/>
        <v>0.2825040128410915</v>
      </c>
      <c r="F26" s="1">
        <f t="shared" si="0"/>
        <v>0.5040128410914928</v>
      </c>
      <c r="G26" s="1">
        <f t="shared" si="1"/>
        <v>5.4574638844301769E-2</v>
      </c>
      <c r="H26" s="1">
        <f t="shared" si="1"/>
        <v>5.7784911717495988E-2</v>
      </c>
      <c r="I26" s="1">
        <f t="shared" si="1"/>
        <v>0.2086677367576244</v>
      </c>
      <c r="J26" s="1">
        <f t="shared" si="1"/>
        <v>0.67897271268057779</v>
      </c>
      <c r="K26" s="1">
        <f t="shared" si="2"/>
        <v>9.7913322632423749E-2</v>
      </c>
      <c r="L26" s="1">
        <f t="shared" si="2"/>
        <v>0.1187800963081862</v>
      </c>
      <c r="M26" s="1">
        <f t="shared" si="2"/>
        <v>0.3290529695024077</v>
      </c>
      <c r="N26" s="1">
        <f t="shared" si="2"/>
        <v>0.45425361155698235</v>
      </c>
      <c r="O26" s="1">
        <f t="shared" si="3"/>
        <v>4.3338683788121987E-2</v>
      </c>
      <c r="P26" s="1">
        <f t="shared" si="3"/>
        <v>4.49438202247191E-2</v>
      </c>
      <c r="Q26" s="1">
        <f t="shared" si="3"/>
        <v>0.17174959871589085</v>
      </c>
      <c r="R26" s="1">
        <f t="shared" si="3"/>
        <v>0.7399678972712681</v>
      </c>
      <c r="S26" s="2">
        <f t="shared" si="4"/>
        <v>0.95666131621187811</v>
      </c>
    </row>
    <row r="27" spans="1:19" x14ac:dyDescent="0.25">
      <c r="A27" t="s">
        <v>29</v>
      </c>
      <c r="B27" t="s">
        <v>30</v>
      </c>
      <c r="C27" s="1">
        <f t="shared" si="0"/>
        <v>0.11577868852459017</v>
      </c>
      <c r="D27" s="1">
        <f t="shared" si="0"/>
        <v>0.16444672131147542</v>
      </c>
      <c r="E27" s="1">
        <f t="shared" si="0"/>
        <v>0.29354508196721313</v>
      </c>
      <c r="F27" s="1">
        <f t="shared" si="0"/>
        <v>0.42622950819672129</v>
      </c>
      <c r="G27" s="1">
        <f t="shared" si="1"/>
        <v>8.2479508196721313E-2</v>
      </c>
      <c r="H27" s="1">
        <f t="shared" si="1"/>
        <v>9.5286885245901634E-2</v>
      </c>
      <c r="I27" s="1">
        <f t="shared" si="1"/>
        <v>0.22438524590163936</v>
      </c>
      <c r="J27" s="1">
        <f t="shared" si="1"/>
        <v>0.59784836065573765</v>
      </c>
      <c r="K27" s="1">
        <f t="shared" si="2"/>
        <v>0.13831967213114754</v>
      </c>
      <c r="L27" s="1">
        <f t="shared" si="2"/>
        <v>0.17674180327868852</v>
      </c>
      <c r="M27" s="1">
        <f t="shared" si="2"/>
        <v>0.31403688524590162</v>
      </c>
      <c r="N27" s="1">
        <f t="shared" si="2"/>
        <v>0.37090163934426229</v>
      </c>
      <c r="O27" s="1">
        <f t="shared" si="3"/>
        <v>5.6352459016393443E-2</v>
      </c>
      <c r="P27" s="1">
        <f t="shared" si="3"/>
        <v>7.6844262295081969E-2</v>
      </c>
      <c r="Q27" s="1">
        <f t="shared" si="3"/>
        <v>0.19979508196721313</v>
      </c>
      <c r="R27" s="1">
        <f t="shared" si="3"/>
        <v>0.66700819672131151</v>
      </c>
      <c r="S27" s="2">
        <f t="shared" si="4"/>
        <v>0.9436475409836067</v>
      </c>
    </row>
    <row r="28" spans="1:19" x14ac:dyDescent="0.25">
      <c r="A28" t="s">
        <v>31</v>
      </c>
      <c r="B28" t="s">
        <v>32</v>
      </c>
      <c r="C28" s="1">
        <f t="shared" si="0"/>
        <v>0.10640216411181244</v>
      </c>
      <c r="D28" s="1">
        <f t="shared" si="0"/>
        <v>0.12714156898106402</v>
      </c>
      <c r="E28" s="1">
        <f t="shared" si="0"/>
        <v>0.24661857529305681</v>
      </c>
      <c r="F28" s="1">
        <f t="shared" si="0"/>
        <v>0.51983769161406668</v>
      </c>
      <c r="G28" s="1">
        <f t="shared" si="1"/>
        <v>6.6726780883678991E-2</v>
      </c>
      <c r="H28" s="1">
        <f t="shared" si="1"/>
        <v>8.5211902614968443E-2</v>
      </c>
      <c r="I28" s="1">
        <f t="shared" si="1"/>
        <v>0.17357980162308387</v>
      </c>
      <c r="J28" s="1">
        <f t="shared" si="1"/>
        <v>0.67448151487826868</v>
      </c>
      <c r="K28" s="1">
        <f t="shared" si="2"/>
        <v>0.13074842200180342</v>
      </c>
      <c r="L28" s="1">
        <f t="shared" si="2"/>
        <v>0.12939585211902616</v>
      </c>
      <c r="M28" s="1">
        <f t="shared" si="2"/>
        <v>0.30883678990081154</v>
      </c>
      <c r="N28" s="1">
        <f t="shared" si="2"/>
        <v>0.43101893597835889</v>
      </c>
      <c r="O28" s="1">
        <f t="shared" si="3"/>
        <v>5.2750225428313799E-2</v>
      </c>
      <c r="P28" s="1">
        <f t="shared" si="3"/>
        <v>6.5825067628494133E-2</v>
      </c>
      <c r="Q28" s="1">
        <f t="shared" si="3"/>
        <v>0.14472497745716861</v>
      </c>
      <c r="R28" s="1">
        <f t="shared" si="3"/>
        <v>0.73669972948602347</v>
      </c>
      <c r="S28" s="2">
        <f t="shared" si="4"/>
        <v>0.94724977457168624</v>
      </c>
    </row>
    <row r="29" spans="1:19" x14ac:dyDescent="0.25">
      <c r="A29" t="s">
        <v>33</v>
      </c>
      <c r="B29" t="s">
        <v>34</v>
      </c>
      <c r="C29" s="1">
        <f t="shared" si="0"/>
        <v>0.13779527559055119</v>
      </c>
      <c r="D29" s="1">
        <f t="shared" si="0"/>
        <v>0.15441819772528434</v>
      </c>
      <c r="E29" s="1">
        <f t="shared" si="0"/>
        <v>0.27121609798775154</v>
      </c>
      <c r="F29" s="1">
        <f t="shared" si="0"/>
        <v>0.43657042869641294</v>
      </c>
      <c r="G29" s="1">
        <f t="shared" si="1"/>
        <v>8.3114610673665795E-2</v>
      </c>
      <c r="H29" s="1">
        <f t="shared" si="1"/>
        <v>9.4488188976377951E-2</v>
      </c>
      <c r="I29" s="1">
        <f t="shared" si="1"/>
        <v>0.20122484689413822</v>
      </c>
      <c r="J29" s="1">
        <f t="shared" si="1"/>
        <v>0.621172353455818</v>
      </c>
      <c r="K29" s="1">
        <f t="shared" si="2"/>
        <v>0.16360454943132108</v>
      </c>
      <c r="L29" s="1">
        <f t="shared" si="2"/>
        <v>0.15748031496062992</v>
      </c>
      <c r="M29" s="1">
        <f t="shared" si="2"/>
        <v>0.29527559055118108</v>
      </c>
      <c r="N29" s="1">
        <f t="shared" si="2"/>
        <v>0.38363954505686787</v>
      </c>
      <c r="O29" s="1">
        <f t="shared" si="3"/>
        <v>5.774278215223097E-2</v>
      </c>
      <c r="P29" s="1">
        <f t="shared" si="3"/>
        <v>8.223972003499562E-2</v>
      </c>
      <c r="Q29" s="1">
        <f t="shared" si="3"/>
        <v>0.178915135608049</v>
      </c>
      <c r="R29" s="1">
        <f t="shared" si="3"/>
        <v>0.68110236220472442</v>
      </c>
      <c r="S29" s="2">
        <f t="shared" si="4"/>
        <v>0.94225721784776906</v>
      </c>
    </row>
    <row r="30" spans="1:19" x14ac:dyDescent="0.25">
      <c r="A30" t="s">
        <v>35</v>
      </c>
      <c r="B30" t="s">
        <v>36</v>
      </c>
      <c r="C30" s="1">
        <f t="shared" si="0"/>
        <v>6.6172276098117516E-2</v>
      </c>
      <c r="D30" s="1">
        <f t="shared" si="0"/>
        <v>0.17741015402167712</v>
      </c>
      <c r="E30" s="1">
        <f t="shared" si="0"/>
        <v>0.30290929834569308</v>
      </c>
      <c r="F30" s="1">
        <f t="shared" si="0"/>
        <v>0.45350827153451229</v>
      </c>
      <c r="G30" s="1">
        <f t="shared" si="1"/>
        <v>4.0501996577296064E-2</v>
      </c>
      <c r="H30" s="1">
        <f t="shared" si="1"/>
        <v>6.7883628066172277E-2</v>
      </c>
      <c r="I30" s="1">
        <f t="shared" si="1"/>
        <v>0.26012549914432403</v>
      </c>
      <c r="J30" s="1">
        <f t="shared" si="1"/>
        <v>0.63148887621220762</v>
      </c>
      <c r="K30" s="1">
        <f t="shared" si="2"/>
        <v>8.6138049058756411E-2</v>
      </c>
      <c r="L30" s="1">
        <f t="shared" si="2"/>
        <v>0.17683970336565888</v>
      </c>
      <c r="M30" s="1">
        <f t="shared" si="2"/>
        <v>0.32857957786651454</v>
      </c>
      <c r="N30" s="1">
        <f t="shared" si="2"/>
        <v>0.40844266970907017</v>
      </c>
      <c r="O30" s="1">
        <f t="shared" si="3"/>
        <v>3.4797490017113519E-2</v>
      </c>
      <c r="P30" s="1">
        <f t="shared" si="3"/>
        <v>5.5333713633770681E-2</v>
      </c>
      <c r="Q30" s="1">
        <f t="shared" si="3"/>
        <v>0.21334854535082715</v>
      </c>
      <c r="R30" s="1">
        <f t="shared" si="3"/>
        <v>0.69652025099828863</v>
      </c>
      <c r="S30" s="2">
        <f t="shared" si="4"/>
        <v>0.96520250998288648</v>
      </c>
    </row>
    <row r="31" spans="1:19" x14ac:dyDescent="0.25">
      <c r="A31" t="s">
        <v>37</v>
      </c>
      <c r="B31" t="s">
        <v>38</v>
      </c>
      <c r="C31" s="1">
        <f t="shared" si="0"/>
        <v>0.10964649490713002</v>
      </c>
      <c r="D31" s="1">
        <f t="shared" si="0"/>
        <v>0.10724985020970641</v>
      </c>
      <c r="E31" s="1">
        <f t="shared" si="0"/>
        <v>0.2121030557219892</v>
      </c>
      <c r="F31" s="1">
        <f t="shared" si="0"/>
        <v>0.5710005991611744</v>
      </c>
      <c r="G31" s="1">
        <f t="shared" si="1"/>
        <v>6.7106051527860991E-2</v>
      </c>
      <c r="H31" s="1">
        <f t="shared" si="1"/>
        <v>6.6506890353505099E-2</v>
      </c>
      <c r="I31" s="1">
        <f t="shared" si="1"/>
        <v>0.15338526063511085</v>
      </c>
      <c r="J31" s="1">
        <f t="shared" si="1"/>
        <v>0.7130017974835231</v>
      </c>
      <c r="K31" s="1">
        <f t="shared" si="2"/>
        <v>0.1330137807070102</v>
      </c>
      <c r="L31" s="1">
        <f t="shared" si="2"/>
        <v>0.1060515278609946</v>
      </c>
      <c r="M31" s="1">
        <f t="shared" si="2"/>
        <v>0.24505692031156381</v>
      </c>
      <c r="N31" s="1">
        <f t="shared" si="2"/>
        <v>0.51587777112043143</v>
      </c>
      <c r="O31" s="1">
        <f t="shared" si="3"/>
        <v>4.733373277411624E-2</v>
      </c>
      <c r="P31" s="1">
        <f t="shared" si="3"/>
        <v>5.3325344517675254E-2</v>
      </c>
      <c r="Q31" s="1">
        <f t="shared" si="3"/>
        <v>0.14499700419412823</v>
      </c>
      <c r="R31" s="1">
        <f t="shared" si="3"/>
        <v>0.75434391851408034</v>
      </c>
      <c r="S31" s="2">
        <f t="shared" si="4"/>
        <v>0.95266626722588377</v>
      </c>
    </row>
    <row r="32" spans="1:19" x14ac:dyDescent="0.25">
      <c r="A32" t="s">
        <v>39</v>
      </c>
      <c r="B32" t="s">
        <v>40</v>
      </c>
      <c r="C32" s="1">
        <f t="shared" si="0"/>
        <v>7.9402148528724889E-2</v>
      </c>
      <c r="D32" s="1">
        <f t="shared" si="0"/>
        <v>0.16113965436711816</v>
      </c>
      <c r="E32" s="1">
        <f t="shared" si="0"/>
        <v>0.3115366651097618</v>
      </c>
      <c r="F32" s="1">
        <f t="shared" si="0"/>
        <v>0.44792153199439516</v>
      </c>
      <c r="G32" s="1">
        <f t="shared" si="1"/>
        <v>4.950957496496964E-2</v>
      </c>
      <c r="H32" s="1">
        <f t="shared" si="1"/>
        <v>6.5390004670714624E-2</v>
      </c>
      <c r="I32" s="1">
        <f t="shared" si="1"/>
        <v>0.22746380196170013</v>
      </c>
      <c r="J32" s="1">
        <f t="shared" si="1"/>
        <v>0.65763661840261556</v>
      </c>
      <c r="K32" s="1">
        <f t="shared" si="2"/>
        <v>9.4815506772536196E-2</v>
      </c>
      <c r="L32" s="1">
        <f t="shared" si="2"/>
        <v>0.16581036898645493</v>
      </c>
      <c r="M32" s="1">
        <f t="shared" si="2"/>
        <v>0.33442316674451189</v>
      </c>
      <c r="N32" s="1">
        <f t="shared" si="2"/>
        <v>0.40495095749649695</v>
      </c>
      <c r="O32" s="1">
        <f t="shared" si="3"/>
        <v>3.4563288183092011E-2</v>
      </c>
      <c r="P32" s="1">
        <f t="shared" si="3"/>
        <v>5.2779075198505374E-2</v>
      </c>
      <c r="Q32" s="1">
        <f t="shared" si="3"/>
        <v>0.18776272769733771</v>
      </c>
      <c r="R32" s="1">
        <f t="shared" si="3"/>
        <v>0.7248949089210649</v>
      </c>
      <c r="S32" s="2">
        <f t="shared" si="4"/>
        <v>0.96543671181690793</v>
      </c>
    </row>
    <row r="33" spans="1:19" x14ac:dyDescent="0.25">
      <c r="A33" t="s">
        <v>41</v>
      </c>
      <c r="B33" t="s">
        <v>42</v>
      </c>
      <c r="C33" s="1">
        <f t="shared" si="0"/>
        <v>0.12572855953372189</v>
      </c>
      <c r="D33" s="1">
        <f t="shared" si="0"/>
        <v>0.13780183180682765</v>
      </c>
      <c r="E33" s="1">
        <f t="shared" si="0"/>
        <v>0.27768526228143214</v>
      </c>
      <c r="F33" s="1">
        <f t="shared" si="0"/>
        <v>0.45878434637801829</v>
      </c>
      <c r="G33" s="1">
        <f t="shared" si="1"/>
        <v>7.7851790174854288E-2</v>
      </c>
      <c r="H33" s="1">
        <f t="shared" si="1"/>
        <v>8.2431307243963359E-2</v>
      </c>
      <c r="I33" s="1">
        <f t="shared" si="1"/>
        <v>0.20524562864279766</v>
      </c>
      <c r="J33" s="1">
        <f t="shared" si="1"/>
        <v>0.63447127393838465</v>
      </c>
      <c r="K33" s="1">
        <f t="shared" si="2"/>
        <v>0.14904246461282264</v>
      </c>
      <c r="L33" s="1">
        <f t="shared" si="2"/>
        <v>0.1398834304746045</v>
      </c>
      <c r="M33" s="1">
        <f t="shared" si="2"/>
        <v>0.29683597002497919</v>
      </c>
      <c r="N33" s="1">
        <f t="shared" si="2"/>
        <v>0.41423813488759365</v>
      </c>
      <c r="O33" s="1">
        <f t="shared" si="3"/>
        <v>5.8701082431307242E-2</v>
      </c>
      <c r="P33" s="1">
        <f t="shared" si="3"/>
        <v>7.743547044129892E-2</v>
      </c>
      <c r="Q33" s="1">
        <f t="shared" si="3"/>
        <v>0.1694421315570358</v>
      </c>
      <c r="R33" s="1">
        <f t="shared" si="3"/>
        <v>0.69442131557035802</v>
      </c>
      <c r="S33" s="2">
        <f t="shared" si="4"/>
        <v>0.94129891756869277</v>
      </c>
    </row>
    <row r="34" spans="1:19" x14ac:dyDescent="0.25">
      <c r="A34" t="s">
        <v>43</v>
      </c>
      <c r="B34" t="s">
        <v>44</v>
      </c>
      <c r="C34" s="1">
        <f t="shared" si="0"/>
        <v>0.19348469891411649</v>
      </c>
      <c r="D34" s="1">
        <f t="shared" si="0"/>
        <v>0.14906219151036526</v>
      </c>
      <c r="E34" s="1">
        <f t="shared" si="0"/>
        <v>0.22606120434353405</v>
      </c>
      <c r="F34" s="1">
        <f t="shared" si="0"/>
        <v>0.43139190523198423</v>
      </c>
      <c r="G34" s="1">
        <f t="shared" si="1"/>
        <v>0.1372161895360316</v>
      </c>
      <c r="H34" s="1">
        <f t="shared" si="1"/>
        <v>0.11154985192497532</v>
      </c>
      <c r="I34" s="1">
        <f t="shared" si="1"/>
        <v>0.18163869693978282</v>
      </c>
      <c r="J34" s="1">
        <f t="shared" si="1"/>
        <v>0.56959526159921026</v>
      </c>
      <c r="K34" s="1">
        <f t="shared" si="2"/>
        <v>0.21915103652517276</v>
      </c>
      <c r="L34" s="1">
        <f t="shared" si="2"/>
        <v>0.12833168805528133</v>
      </c>
      <c r="M34" s="1">
        <f t="shared" si="2"/>
        <v>0.25666337611056267</v>
      </c>
      <c r="N34" s="1">
        <f t="shared" si="2"/>
        <v>0.39585389930898324</v>
      </c>
      <c r="O34" s="1">
        <f t="shared" si="3"/>
        <v>0.11549851924975321</v>
      </c>
      <c r="P34" s="1">
        <f t="shared" si="3"/>
        <v>9.1806515301085884E-2</v>
      </c>
      <c r="Q34" s="1">
        <f t="shared" si="3"/>
        <v>0.18262586377097728</v>
      </c>
      <c r="R34" s="1">
        <f t="shared" si="3"/>
        <v>0.61006910167818362</v>
      </c>
      <c r="S34" s="2">
        <f t="shared" si="4"/>
        <v>0.8845014807502467</v>
      </c>
    </row>
    <row r="35" spans="1:19" x14ac:dyDescent="0.25">
      <c r="A35" t="s">
        <v>45</v>
      </c>
      <c r="B35" t="s">
        <v>46</v>
      </c>
      <c r="C35" s="1">
        <f t="shared" si="0"/>
        <v>0.33650519031141868</v>
      </c>
      <c r="D35" s="1">
        <f t="shared" si="0"/>
        <v>0.11764705882352941</v>
      </c>
      <c r="E35" s="1">
        <f t="shared" si="0"/>
        <v>0.16262975778546712</v>
      </c>
      <c r="F35" s="1">
        <f t="shared" si="0"/>
        <v>0.38321799307958476</v>
      </c>
      <c r="G35" s="1">
        <f t="shared" si="1"/>
        <v>0.22577854671280276</v>
      </c>
      <c r="H35" s="1">
        <f t="shared" si="1"/>
        <v>0.12802768166089964</v>
      </c>
      <c r="I35" s="1">
        <f t="shared" si="1"/>
        <v>0.13235294117647059</v>
      </c>
      <c r="J35" s="1">
        <f t="shared" si="1"/>
        <v>0.51384083044982698</v>
      </c>
      <c r="K35" s="1">
        <f t="shared" si="2"/>
        <v>0.35986159169550175</v>
      </c>
      <c r="L35" s="1">
        <f t="shared" si="2"/>
        <v>0.10380622837370242</v>
      </c>
      <c r="M35" s="1">
        <f t="shared" si="2"/>
        <v>0.19463667820069205</v>
      </c>
      <c r="N35" s="1">
        <f t="shared" si="2"/>
        <v>0.34169550173010382</v>
      </c>
      <c r="O35" s="1">
        <f t="shared" si="3"/>
        <v>0.1980968858131488</v>
      </c>
      <c r="P35" s="1">
        <f t="shared" si="3"/>
        <v>0.13494809688581316</v>
      </c>
      <c r="Q35" s="1">
        <f t="shared" si="3"/>
        <v>0.11764705882352941</v>
      </c>
      <c r="R35" s="1">
        <f t="shared" si="3"/>
        <v>0.54930795847750868</v>
      </c>
      <c r="S35" s="2">
        <f t="shared" si="4"/>
        <v>0.80190311418685134</v>
      </c>
    </row>
    <row r="36" spans="1:19" x14ac:dyDescent="0.25">
      <c r="A36" t="s">
        <v>49</v>
      </c>
      <c r="B36" t="s">
        <v>18</v>
      </c>
      <c r="C36" s="1">
        <f>+C17/($C17+$D17+$E17+$F17)</f>
        <v>0.1417523281667902</v>
      </c>
      <c r="D36" s="1">
        <f>+D17/($C17+$D17+$E17+$F17)</f>
        <v>0.14484580929977767</v>
      </c>
      <c r="E36" s="1">
        <f>+E17/($C17+$D17+$E17+$F17)</f>
        <v>0.25840234588985916</v>
      </c>
      <c r="F36" s="1">
        <f>+F17/($C17+$D17+$E17+$F17)</f>
        <v>0.45499951664357297</v>
      </c>
      <c r="G36" s="1">
        <f>+G17/($G17+$H17+$I17+$J17)</f>
        <v>9.557567750459188E-2</v>
      </c>
      <c r="H36" s="1">
        <f>+H17/($G17+$H17+$I17+$J17)</f>
        <v>8.8325331099152513E-2</v>
      </c>
      <c r="I36" s="1">
        <f>+I17/($G17+$H17+$I17+$J17)</f>
        <v>0.19691940837173333</v>
      </c>
      <c r="J36" s="1">
        <f>+J17/($G17+$H17+$I17+$J17)</f>
        <v>0.61917958302452225</v>
      </c>
      <c r="K36" s="1">
        <f>+K17/($K17+$L17+$M17+$N17)</f>
        <v>0.16382560500112783</v>
      </c>
      <c r="L36" s="1">
        <f>+L17/($K17+$L17+$M17+$N17)</f>
        <v>0.14217123707021559</v>
      </c>
      <c r="M36" s="1">
        <f>+M17/($K17+$L17+$M17+$N17)</f>
        <v>0.28356910385718431</v>
      </c>
      <c r="N36" s="1">
        <f>+N17/($K17+$L17+$M17+$N17)</f>
        <v>0.41043405407147232</v>
      </c>
      <c r="O36" s="1">
        <f>+O17/($O17+$P17+$Q17+$R17)</f>
        <v>7.4340218477105022E-2</v>
      </c>
      <c r="P36" s="1">
        <f>+P17/($O17+$P17+$Q17+$R17)</f>
        <v>7.643476299423195E-2</v>
      </c>
      <c r="Q36" s="1">
        <f>+Q17/($O17+$P17+$Q17+$R17)</f>
        <v>0.17275158702026874</v>
      </c>
      <c r="R36" s="1">
        <f>+R17/($O17+$P17+$Q17+$R17)</f>
        <v>0.67647343150839434</v>
      </c>
      <c r="S36" s="2">
        <f t="shared" si="4"/>
        <v>0.92565978152289496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5" t="s">
        <v>57</v>
      </c>
      <c r="D38" s="6" t="s">
        <v>67</v>
      </c>
      <c r="E38" s="5" t="s">
        <v>58</v>
      </c>
      <c r="F38" s="6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0.1417523281667902</v>
      </c>
      <c r="D39" s="1">
        <v>0.14484580929977767</v>
      </c>
      <c r="E39" s="1">
        <v>0.25840234588985916</v>
      </c>
      <c r="F39" s="1">
        <v>0.45499951664357297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9.557567750459188E-2</v>
      </c>
      <c r="D40" s="1">
        <v>8.8325331099152513E-2</v>
      </c>
      <c r="E40" s="1">
        <v>0.19691940837173333</v>
      </c>
      <c r="F40" s="1">
        <v>0.61917958302452225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v>0.16382560500112783</v>
      </c>
      <c r="D41" s="1">
        <v>0.14217123707021559</v>
      </c>
      <c r="E41" s="1">
        <v>0.28356910385718431</v>
      </c>
      <c r="F41" s="1">
        <v>0.41043405407147232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v>7.4340218477105022E-2</v>
      </c>
      <c r="D42" s="1">
        <v>7.643476299423195E-2</v>
      </c>
      <c r="E42" s="1">
        <v>0.17275158702026874</v>
      </c>
      <c r="F42" s="1">
        <v>0.67647343150839434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workbookViewId="0">
      <selection activeCell="B38" sqref="B38:F42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701</v>
      </c>
      <c r="D2">
        <v>538</v>
      </c>
      <c r="E2">
        <v>738</v>
      </c>
      <c r="F2">
        <v>1161</v>
      </c>
      <c r="G2">
        <v>500</v>
      </c>
      <c r="H2">
        <v>395</v>
      </c>
      <c r="I2">
        <v>631</v>
      </c>
      <c r="J2">
        <v>1612</v>
      </c>
      <c r="K2">
        <v>787</v>
      </c>
      <c r="L2">
        <v>467</v>
      </c>
      <c r="M2">
        <v>823</v>
      </c>
      <c r="N2">
        <v>1061</v>
      </c>
      <c r="O2">
        <v>378</v>
      </c>
      <c r="P2">
        <v>370</v>
      </c>
      <c r="Q2">
        <v>597</v>
      </c>
      <c r="R2">
        <v>1793</v>
      </c>
      <c r="S2">
        <v>3453</v>
      </c>
    </row>
    <row r="3" spans="1:19" x14ac:dyDescent="0.25">
      <c r="A3" t="s">
        <v>21</v>
      </c>
      <c r="B3" t="s">
        <v>22</v>
      </c>
      <c r="C3">
        <v>428</v>
      </c>
      <c r="D3">
        <v>393</v>
      </c>
      <c r="E3">
        <v>695</v>
      </c>
      <c r="F3">
        <v>1047</v>
      </c>
      <c r="G3">
        <v>302</v>
      </c>
      <c r="H3">
        <v>278</v>
      </c>
      <c r="I3">
        <v>562</v>
      </c>
      <c r="J3">
        <v>1421</v>
      </c>
      <c r="K3">
        <v>493</v>
      </c>
      <c r="L3">
        <v>370</v>
      </c>
      <c r="M3">
        <v>757</v>
      </c>
      <c r="N3">
        <v>943</v>
      </c>
      <c r="O3">
        <v>256</v>
      </c>
      <c r="P3">
        <v>234</v>
      </c>
      <c r="Q3">
        <v>487</v>
      </c>
      <c r="R3">
        <v>1586</v>
      </c>
      <c r="S3">
        <v>2690</v>
      </c>
    </row>
    <row r="4" spans="1:19" x14ac:dyDescent="0.25">
      <c r="A4" t="s">
        <v>23</v>
      </c>
      <c r="B4" t="s">
        <v>24</v>
      </c>
      <c r="C4">
        <v>583</v>
      </c>
      <c r="D4">
        <v>688</v>
      </c>
      <c r="E4">
        <v>1164</v>
      </c>
      <c r="F4">
        <v>1479</v>
      </c>
      <c r="G4">
        <v>423</v>
      </c>
      <c r="H4">
        <v>438</v>
      </c>
      <c r="I4">
        <v>930</v>
      </c>
      <c r="J4">
        <v>2123</v>
      </c>
      <c r="K4">
        <v>662</v>
      </c>
      <c r="L4">
        <v>659</v>
      </c>
      <c r="M4">
        <v>1251</v>
      </c>
      <c r="N4">
        <v>1342</v>
      </c>
      <c r="O4">
        <v>336</v>
      </c>
      <c r="P4">
        <v>392</v>
      </c>
      <c r="Q4">
        <v>778</v>
      </c>
      <c r="R4">
        <v>2408</v>
      </c>
      <c r="S4">
        <v>4099</v>
      </c>
    </row>
    <row r="5" spans="1:19" x14ac:dyDescent="0.25">
      <c r="A5" t="s">
        <v>25</v>
      </c>
      <c r="B5" t="s">
        <v>26</v>
      </c>
      <c r="C5">
        <v>660</v>
      </c>
      <c r="D5">
        <v>690</v>
      </c>
      <c r="E5">
        <v>1273</v>
      </c>
      <c r="F5">
        <v>1515</v>
      </c>
      <c r="G5">
        <v>518</v>
      </c>
      <c r="H5">
        <v>393</v>
      </c>
      <c r="I5">
        <v>1038</v>
      </c>
      <c r="J5">
        <v>2189</v>
      </c>
      <c r="K5">
        <v>744</v>
      </c>
      <c r="L5">
        <v>674</v>
      </c>
      <c r="M5">
        <v>1430</v>
      </c>
      <c r="N5">
        <v>1290</v>
      </c>
      <c r="O5">
        <v>408</v>
      </c>
      <c r="P5">
        <v>367</v>
      </c>
      <c r="Q5">
        <v>875</v>
      </c>
      <c r="R5">
        <v>2488</v>
      </c>
      <c r="S5">
        <v>4478</v>
      </c>
    </row>
    <row r="6" spans="1:19" x14ac:dyDescent="0.25">
      <c r="A6" t="s">
        <v>27</v>
      </c>
      <c r="B6" t="s">
        <v>28</v>
      </c>
      <c r="C6">
        <v>61</v>
      </c>
      <c r="D6">
        <v>80</v>
      </c>
      <c r="E6">
        <v>163</v>
      </c>
      <c r="F6">
        <v>236</v>
      </c>
      <c r="G6">
        <v>40</v>
      </c>
      <c r="H6">
        <v>39</v>
      </c>
      <c r="I6">
        <v>121</v>
      </c>
      <c r="J6">
        <v>340</v>
      </c>
      <c r="K6">
        <v>63</v>
      </c>
      <c r="L6">
        <v>84</v>
      </c>
      <c r="M6">
        <v>192</v>
      </c>
      <c r="N6">
        <v>201</v>
      </c>
      <c r="O6">
        <v>32</v>
      </c>
      <c r="P6">
        <v>34</v>
      </c>
      <c r="Q6">
        <v>92</v>
      </c>
      <c r="R6">
        <v>382</v>
      </c>
      <c r="S6">
        <v>571</v>
      </c>
    </row>
    <row r="7" spans="1:19" x14ac:dyDescent="0.25">
      <c r="A7" t="s">
        <v>29</v>
      </c>
      <c r="B7" t="s">
        <v>30</v>
      </c>
      <c r="C7">
        <v>204</v>
      </c>
      <c r="D7">
        <v>299</v>
      </c>
      <c r="E7">
        <v>494</v>
      </c>
      <c r="F7">
        <v>473</v>
      </c>
      <c r="G7">
        <v>161</v>
      </c>
      <c r="H7">
        <v>168</v>
      </c>
      <c r="I7">
        <v>421</v>
      </c>
      <c r="J7">
        <v>720</v>
      </c>
      <c r="K7">
        <v>243</v>
      </c>
      <c r="L7">
        <v>295</v>
      </c>
      <c r="M7">
        <v>553</v>
      </c>
      <c r="N7">
        <v>379</v>
      </c>
      <c r="O7">
        <v>120</v>
      </c>
      <c r="P7">
        <v>144</v>
      </c>
      <c r="Q7">
        <v>342</v>
      </c>
      <c r="R7">
        <v>864</v>
      </c>
      <c r="S7">
        <v>1533</v>
      </c>
    </row>
    <row r="8" spans="1:19" x14ac:dyDescent="0.25">
      <c r="A8" t="s">
        <v>31</v>
      </c>
      <c r="B8" t="s">
        <v>32</v>
      </c>
      <c r="C8">
        <v>257</v>
      </c>
      <c r="D8">
        <v>336</v>
      </c>
      <c r="E8">
        <v>612</v>
      </c>
      <c r="F8">
        <v>1033</v>
      </c>
      <c r="G8">
        <v>182</v>
      </c>
      <c r="H8">
        <v>220</v>
      </c>
      <c r="I8">
        <v>496</v>
      </c>
      <c r="J8">
        <v>1340</v>
      </c>
      <c r="K8">
        <v>314</v>
      </c>
      <c r="L8">
        <v>331</v>
      </c>
      <c r="M8">
        <v>789</v>
      </c>
      <c r="N8">
        <v>804</v>
      </c>
      <c r="O8">
        <v>141</v>
      </c>
      <c r="P8">
        <v>181</v>
      </c>
      <c r="Q8">
        <v>407</v>
      </c>
      <c r="R8">
        <v>1509</v>
      </c>
      <c r="S8">
        <v>2304</v>
      </c>
    </row>
    <row r="9" spans="1:19" x14ac:dyDescent="0.25">
      <c r="A9" t="s">
        <v>33</v>
      </c>
      <c r="B9" t="s">
        <v>34</v>
      </c>
      <c r="C9">
        <v>310</v>
      </c>
      <c r="D9">
        <v>419</v>
      </c>
      <c r="E9">
        <v>763</v>
      </c>
      <c r="F9">
        <v>859</v>
      </c>
      <c r="G9">
        <v>199</v>
      </c>
      <c r="H9">
        <v>236</v>
      </c>
      <c r="I9">
        <v>595</v>
      </c>
      <c r="J9">
        <v>1321</v>
      </c>
      <c r="K9">
        <v>382</v>
      </c>
      <c r="L9">
        <v>423</v>
      </c>
      <c r="M9">
        <v>833</v>
      </c>
      <c r="N9">
        <v>713</v>
      </c>
      <c r="O9">
        <v>133</v>
      </c>
      <c r="P9">
        <v>227</v>
      </c>
      <c r="Q9">
        <v>496</v>
      </c>
      <c r="R9">
        <v>1495</v>
      </c>
      <c r="S9">
        <v>2588</v>
      </c>
    </row>
    <row r="10" spans="1:19" x14ac:dyDescent="0.25">
      <c r="A10" t="s">
        <v>35</v>
      </c>
      <c r="B10" t="s">
        <v>36</v>
      </c>
      <c r="C10">
        <v>123</v>
      </c>
      <c r="D10">
        <v>335</v>
      </c>
      <c r="E10">
        <v>577</v>
      </c>
      <c r="F10">
        <v>669</v>
      </c>
      <c r="G10">
        <v>83</v>
      </c>
      <c r="H10">
        <v>148</v>
      </c>
      <c r="I10">
        <v>506</v>
      </c>
      <c r="J10">
        <v>967</v>
      </c>
      <c r="K10">
        <v>153</v>
      </c>
      <c r="L10">
        <v>315</v>
      </c>
      <c r="M10">
        <v>661</v>
      </c>
      <c r="N10">
        <v>575</v>
      </c>
      <c r="O10">
        <v>59</v>
      </c>
      <c r="P10">
        <v>131</v>
      </c>
      <c r="Q10">
        <v>406</v>
      </c>
      <c r="R10">
        <v>1108</v>
      </c>
      <c r="S10">
        <v>1886</v>
      </c>
    </row>
    <row r="11" spans="1:19" x14ac:dyDescent="0.25">
      <c r="A11" t="s">
        <v>37</v>
      </c>
      <c r="B11" t="s">
        <v>38</v>
      </c>
      <c r="C11">
        <v>178</v>
      </c>
      <c r="D11">
        <v>183</v>
      </c>
      <c r="E11">
        <v>379</v>
      </c>
      <c r="F11">
        <v>730</v>
      </c>
      <c r="G11">
        <v>117</v>
      </c>
      <c r="H11">
        <v>109</v>
      </c>
      <c r="I11">
        <v>283</v>
      </c>
      <c r="J11">
        <v>961</v>
      </c>
      <c r="K11">
        <v>213</v>
      </c>
      <c r="L11">
        <v>166</v>
      </c>
      <c r="M11">
        <v>483</v>
      </c>
      <c r="N11">
        <v>608</v>
      </c>
      <c r="O11">
        <v>89</v>
      </c>
      <c r="P11">
        <v>115</v>
      </c>
      <c r="Q11">
        <v>196</v>
      </c>
      <c r="R11">
        <v>1070</v>
      </c>
      <c r="S11">
        <v>1594</v>
      </c>
    </row>
    <row r="12" spans="1:19" x14ac:dyDescent="0.25">
      <c r="A12" t="s">
        <v>39</v>
      </c>
      <c r="B12" t="s">
        <v>40</v>
      </c>
      <c r="C12">
        <v>200</v>
      </c>
      <c r="D12">
        <v>415</v>
      </c>
      <c r="E12">
        <v>722</v>
      </c>
      <c r="F12">
        <v>756</v>
      </c>
      <c r="G12">
        <v>124</v>
      </c>
      <c r="H12">
        <v>183</v>
      </c>
      <c r="I12">
        <v>589</v>
      </c>
      <c r="J12">
        <v>1197</v>
      </c>
      <c r="K12">
        <v>222</v>
      </c>
      <c r="L12">
        <v>415</v>
      </c>
      <c r="M12">
        <v>812</v>
      </c>
      <c r="N12">
        <v>644</v>
      </c>
      <c r="O12">
        <v>92</v>
      </c>
      <c r="P12">
        <v>156</v>
      </c>
      <c r="Q12">
        <v>495</v>
      </c>
      <c r="R12">
        <v>1350</v>
      </c>
      <c r="S12">
        <v>2163</v>
      </c>
    </row>
    <row r="13" spans="1:19" x14ac:dyDescent="0.25">
      <c r="A13" t="s">
        <v>41</v>
      </c>
      <c r="B13" t="s">
        <v>42</v>
      </c>
      <c r="C13">
        <v>279</v>
      </c>
      <c r="D13">
        <v>371</v>
      </c>
      <c r="E13">
        <v>748</v>
      </c>
      <c r="F13">
        <v>957</v>
      </c>
      <c r="G13">
        <v>199</v>
      </c>
      <c r="H13">
        <v>189</v>
      </c>
      <c r="I13">
        <v>577</v>
      </c>
      <c r="J13">
        <v>1390</v>
      </c>
      <c r="K13">
        <v>344</v>
      </c>
      <c r="L13">
        <v>339</v>
      </c>
      <c r="M13">
        <v>853</v>
      </c>
      <c r="N13">
        <v>819</v>
      </c>
      <c r="O13">
        <v>143</v>
      </c>
      <c r="P13">
        <v>167</v>
      </c>
      <c r="Q13">
        <v>504</v>
      </c>
      <c r="R13">
        <v>1541</v>
      </c>
      <c r="S13">
        <v>2491</v>
      </c>
    </row>
    <row r="14" spans="1:19" x14ac:dyDescent="0.25">
      <c r="A14" t="s">
        <v>43</v>
      </c>
      <c r="B14" t="s">
        <v>44</v>
      </c>
      <c r="C14">
        <v>201</v>
      </c>
      <c r="D14">
        <v>169</v>
      </c>
      <c r="E14">
        <v>251</v>
      </c>
      <c r="F14">
        <v>386</v>
      </c>
      <c r="G14">
        <v>152</v>
      </c>
      <c r="H14">
        <v>128</v>
      </c>
      <c r="I14">
        <v>196</v>
      </c>
      <c r="J14">
        <v>531</v>
      </c>
      <c r="K14">
        <v>229</v>
      </c>
      <c r="L14">
        <v>146</v>
      </c>
      <c r="M14">
        <v>283</v>
      </c>
      <c r="N14">
        <v>349</v>
      </c>
      <c r="O14">
        <v>119</v>
      </c>
      <c r="P14">
        <v>111</v>
      </c>
      <c r="Q14">
        <v>191</v>
      </c>
      <c r="R14">
        <v>586</v>
      </c>
      <c r="S14">
        <v>1049</v>
      </c>
    </row>
    <row r="15" spans="1:19" x14ac:dyDescent="0.25">
      <c r="A15" t="s">
        <v>81</v>
      </c>
      <c r="B15" t="s">
        <v>82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1190</v>
      </c>
    </row>
    <row r="16" spans="1:19" x14ac:dyDescent="0.25">
      <c r="A16" t="s">
        <v>45</v>
      </c>
      <c r="B16" t="s">
        <v>46</v>
      </c>
      <c r="C16">
        <v>396</v>
      </c>
      <c r="D16">
        <v>132</v>
      </c>
      <c r="E16">
        <v>192</v>
      </c>
      <c r="F16">
        <v>295</v>
      </c>
      <c r="G16">
        <v>298</v>
      </c>
      <c r="H16">
        <v>149</v>
      </c>
      <c r="I16">
        <v>150</v>
      </c>
      <c r="J16">
        <v>418</v>
      </c>
      <c r="K16">
        <v>426</v>
      </c>
      <c r="L16">
        <v>120</v>
      </c>
      <c r="M16">
        <v>211</v>
      </c>
      <c r="N16">
        <v>258</v>
      </c>
      <c r="O16">
        <v>259</v>
      </c>
      <c r="P16">
        <v>161</v>
      </c>
      <c r="Q16">
        <v>122</v>
      </c>
      <c r="R16">
        <v>473</v>
      </c>
      <c r="S16">
        <v>1216</v>
      </c>
    </row>
    <row r="17" spans="1:19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625</v>
      </c>
    </row>
    <row r="18" spans="1:19" x14ac:dyDescent="0.25">
      <c r="A18" t="s">
        <v>49</v>
      </c>
      <c r="B18" t="s">
        <v>18</v>
      </c>
      <c r="C18">
        <v>4581</v>
      </c>
      <c r="D18">
        <v>5048</v>
      </c>
      <c r="E18">
        <v>8771</v>
      </c>
      <c r="F18">
        <v>11596</v>
      </c>
      <c r="G18">
        <v>3298</v>
      </c>
      <c r="H18">
        <v>3073</v>
      </c>
      <c r="I18">
        <v>7095</v>
      </c>
      <c r="J18">
        <v>16530</v>
      </c>
      <c r="K18">
        <v>5275</v>
      </c>
      <c r="L18">
        <v>4804</v>
      </c>
      <c r="M18">
        <v>9931</v>
      </c>
      <c r="N18">
        <v>9986</v>
      </c>
      <c r="O18">
        <v>2565</v>
      </c>
      <c r="P18">
        <v>2790</v>
      </c>
      <c r="Q18">
        <v>5988</v>
      </c>
      <c r="R18">
        <v>18653</v>
      </c>
      <c r="S18">
        <v>33930</v>
      </c>
    </row>
    <row r="20" spans="1:19" x14ac:dyDescent="0.25">
      <c r="C20" s="14" t="s">
        <v>53</v>
      </c>
      <c r="D20" s="14"/>
      <c r="E20" s="14"/>
      <c r="F20" s="14"/>
      <c r="G20" s="14" t="s">
        <v>54</v>
      </c>
      <c r="H20" s="14"/>
      <c r="I20" s="14"/>
      <c r="J20" s="14"/>
      <c r="K20" s="14" t="s">
        <v>55</v>
      </c>
      <c r="L20" s="14"/>
      <c r="M20" s="14"/>
      <c r="N20" s="14"/>
      <c r="O20" s="14" t="s">
        <v>56</v>
      </c>
      <c r="P20" s="14"/>
      <c r="Q20" s="14"/>
      <c r="R20" s="14"/>
    </row>
    <row r="21" spans="1:19" ht="15" customHeight="1" x14ac:dyDescent="0.25">
      <c r="A21" t="s">
        <v>0</v>
      </c>
      <c r="C21" s="7" t="s">
        <v>57</v>
      </c>
      <c r="D21" s="7" t="s">
        <v>67</v>
      </c>
      <c r="E21" s="7" t="s">
        <v>58</v>
      </c>
      <c r="F21" s="7" t="s">
        <v>68</v>
      </c>
      <c r="G21" s="7" t="s">
        <v>57</v>
      </c>
      <c r="H21" s="7" t="s">
        <v>67</v>
      </c>
      <c r="I21" s="7" t="s">
        <v>58</v>
      </c>
      <c r="J21" s="7" t="s">
        <v>68</v>
      </c>
      <c r="K21" s="7" t="s">
        <v>57</v>
      </c>
      <c r="L21" s="7" t="s">
        <v>67</v>
      </c>
      <c r="M21" s="7" t="s">
        <v>58</v>
      </c>
      <c r="N21" s="7" t="s">
        <v>68</v>
      </c>
      <c r="O21" s="7" t="s">
        <v>57</v>
      </c>
      <c r="P21" s="7" t="s">
        <v>67</v>
      </c>
      <c r="Q21" s="7" t="s">
        <v>58</v>
      </c>
      <c r="R21" s="7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0.22339069471000636</v>
      </c>
      <c r="D22" s="1">
        <f>+D2/($C2+$D2+$E2+$F2)</f>
        <v>0.17144678138942002</v>
      </c>
      <c r="E22" s="1">
        <f>+E2/($C2+$D2+$E2+$F2)</f>
        <v>0.23518164435946462</v>
      </c>
      <c r="F22" s="1">
        <f>+F2/($C2+$D2+$E2+$F2)</f>
        <v>0.36998087954110898</v>
      </c>
      <c r="G22" s="1">
        <f>+G2/($G2+$H2+$I2+$J2)</f>
        <v>0.15933715742511154</v>
      </c>
      <c r="H22" s="1">
        <f>+H2/($G2+$H2+$I2+$J2)</f>
        <v>0.12587635436583811</v>
      </c>
      <c r="I22" s="1">
        <f>+I2/($G2+$H2+$I2+$J2)</f>
        <v>0.20108349267049075</v>
      </c>
      <c r="J22" s="1">
        <f>+J2/($G2+$H2+$I2+$J2)</f>
        <v>0.51370299553855958</v>
      </c>
      <c r="K22" s="1">
        <f>+K2/($K2+$L2+$M2+$N2)</f>
        <v>0.25079668578712555</v>
      </c>
      <c r="L22" s="1">
        <f>+L2/($K2+$L2+$M2+$N2)</f>
        <v>0.14882090503505419</v>
      </c>
      <c r="M22" s="1">
        <f>+M2/($K2+$L2+$M2+$N2)</f>
        <v>0.26226896112173359</v>
      </c>
      <c r="N22" s="1">
        <f>+N2/($K2+$L2+$M2+$N2)</f>
        <v>0.33811344805608667</v>
      </c>
      <c r="O22" s="1">
        <f>+O2/($O2+$P2+$Q2+$R2)</f>
        <v>0.12045889101338432</v>
      </c>
      <c r="P22" s="1">
        <f>+P2/($O2+$P2+$Q2+$R2)</f>
        <v>0.11790949649458253</v>
      </c>
      <c r="Q22" s="1">
        <f>+Q2/($O2+$P2+$Q2+$R2)</f>
        <v>0.19024856596558318</v>
      </c>
      <c r="R22" s="1">
        <f>+R2/($O2+$P2+$Q2+$R2)</f>
        <v>0.57138304652645</v>
      </c>
      <c r="S22" s="2">
        <f>+Q22+R22+P22</f>
        <v>0.87954110898661564</v>
      </c>
    </row>
    <row r="23" spans="1:19" x14ac:dyDescent="0.25">
      <c r="A23" t="s">
        <v>21</v>
      </c>
      <c r="B23" t="s">
        <v>22</v>
      </c>
      <c r="C23" s="1">
        <f t="shared" ref="C23:F34" si="0">+C3/($C3+$D3+$E3+$F3)</f>
        <v>0.16699180647678502</v>
      </c>
      <c r="D23" s="1">
        <f t="shared" si="0"/>
        <v>0.15333593445181429</v>
      </c>
      <c r="E23" s="1">
        <f t="shared" si="0"/>
        <v>0.27116660163870465</v>
      </c>
      <c r="F23" s="1">
        <f t="shared" si="0"/>
        <v>0.40850565743269607</v>
      </c>
      <c r="G23" s="1">
        <f t="shared" ref="G23:J34" si="1">+G3/($G3+$H3+$I3+$J3)</f>
        <v>0.11783066718689036</v>
      </c>
      <c r="H23" s="1">
        <f t="shared" si="1"/>
        <v>0.10846664065548185</v>
      </c>
      <c r="I23" s="1">
        <f t="shared" si="1"/>
        <v>0.21927428794381584</v>
      </c>
      <c r="J23" s="1">
        <f t="shared" si="1"/>
        <v>0.5544284042138119</v>
      </c>
      <c r="K23" s="1">
        <f t="shared" ref="K23:N34" si="2">+K3/($K3+$L3+$M3+$N3)</f>
        <v>0.19235271166601639</v>
      </c>
      <c r="L23" s="1">
        <f t="shared" si="2"/>
        <v>0.1443620756925478</v>
      </c>
      <c r="M23" s="1">
        <f t="shared" si="2"/>
        <v>0.29535700351150995</v>
      </c>
      <c r="N23" s="1">
        <f t="shared" si="2"/>
        <v>0.36792820912992585</v>
      </c>
      <c r="O23" s="1">
        <f t="shared" ref="O23:R34" si="3">+O3/($O3+$P3+$Q3+$R3)</f>
        <v>9.9882949668357396E-2</v>
      </c>
      <c r="P23" s="1">
        <f t="shared" si="3"/>
        <v>9.1299258681232925E-2</v>
      </c>
      <c r="Q23" s="1">
        <f t="shared" si="3"/>
        <v>0.19001170503316425</v>
      </c>
      <c r="R23" s="1">
        <f t="shared" si="3"/>
        <v>0.61880608661724545</v>
      </c>
      <c r="S23" s="2">
        <f t="shared" ref="S23:S33" si="4">+Q23+R23+P23</f>
        <v>0.90011705033164258</v>
      </c>
    </row>
    <row r="24" spans="1:19" x14ac:dyDescent="0.25">
      <c r="A24" t="s">
        <v>23</v>
      </c>
      <c r="B24" t="s">
        <v>24</v>
      </c>
      <c r="C24" s="1">
        <f t="shared" si="0"/>
        <v>0.14895247828308636</v>
      </c>
      <c r="D24" s="1">
        <f t="shared" si="0"/>
        <v>0.17577925396014307</v>
      </c>
      <c r="E24" s="1">
        <f t="shared" si="0"/>
        <v>0.29739397036280019</v>
      </c>
      <c r="F24" s="1">
        <f t="shared" si="0"/>
        <v>0.37787429739397038</v>
      </c>
      <c r="G24" s="1">
        <f t="shared" si="1"/>
        <v>0.10807358201328564</v>
      </c>
      <c r="H24" s="1">
        <f t="shared" si="1"/>
        <v>0.11190597853857946</v>
      </c>
      <c r="I24" s="1">
        <f t="shared" si="1"/>
        <v>0.23760858456821665</v>
      </c>
      <c r="J24" s="1">
        <f t="shared" si="1"/>
        <v>0.54241185487991828</v>
      </c>
      <c r="K24" s="1">
        <f t="shared" si="2"/>
        <v>0.16913643331630046</v>
      </c>
      <c r="L24" s="1">
        <f t="shared" si="2"/>
        <v>0.16836995401124169</v>
      </c>
      <c r="M24" s="1">
        <f t="shared" si="2"/>
        <v>0.31962187020950433</v>
      </c>
      <c r="N24" s="1">
        <f t="shared" si="2"/>
        <v>0.34287174246295349</v>
      </c>
      <c r="O24" s="1">
        <f t="shared" si="3"/>
        <v>8.5845682166581505E-2</v>
      </c>
      <c r="P24" s="1">
        <f t="shared" si="3"/>
        <v>0.10015329586101175</v>
      </c>
      <c r="Q24" s="1">
        <f t="shared" si="3"/>
        <v>0.19877363311190599</v>
      </c>
      <c r="R24" s="1">
        <f t="shared" si="3"/>
        <v>0.61522738886050077</v>
      </c>
      <c r="S24" s="2">
        <f t="shared" si="4"/>
        <v>0.91415431783341849</v>
      </c>
    </row>
    <row r="25" spans="1:19" x14ac:dyDescent="0.25">
      <c r="A25" t="s">
        <v>25</v>
      </c>
      <c r="B25" t="s">
        <v>26</v>
      </c>
      <c r="C25" s="1">
        <f t="shared" si="0"/>
        <v>0.15949734171097149</v>
      </c>
      <c r="D25" s="1">
        <f t="shared" si="0"/>
        <v>0.16674722087965202</v>
      </c>
      <c r="E25" s="1">
        <f t="shared" si="0"/>
        <v>0.30763653939101016</v>
      </c>
      <c r="F25" s="1">
        <f t="shared" si="0"/>
        <v>0.36611889801836633</v>
      </c>
      <c r="G25" s="1">
        <f t="shared" si="1"/>
        <v>0.12518124697921701</v>
      </c>
      <c r="H25" s="1">
        <f t="shared" si="1"/>
        <v>9.4973417109714839E-2</v>
      </c>
      <c r="I25" s="1">
        <f t="shared" si="1"/>
        <v>0.25084581923634608</v>
      </c>
      <c r="J25" s="1">
        <f t="shared" si="1"/>
        <v>0.52899951667472211</v>
      </c>
      <c r="K25" s="1">
        <f t="shared" si="2"/>
        <v>0.17979700338327695</v>
      </c>
      <c r="L25" s="1">
        <f t="shared" si="2"/>
        <v>0.16288061865635572</v>
      </c>
      <c r="M25" s="1">
        <f t="shared" si="2"/>
        <v>0.3455775737071049</v>
      </c>
      <c r="N25" s="1">
        <f t="shared" si="2"/>
        <v>0.31174480425326245</v>
      </c>
      <c r="O25" s="1">
        <f t="shared" si="3"/>
        <v>9.8598356694055103E-2</v>
      </c>
      <c r="P25" s="1">
        <f t="shared" si="3"/>
        <v>8.8690188496858391E-2</v>
      </c>
      <c r="Q25" s="1">
        <f t="shared" si="3"/>
        <v>0.21145480908651523</v>
      </c>
      <c r="R25" s="1">
        <f t="shared" si="3"/>
        <v>0.60125664572257131</v>
      </c>
      <c r="S25" s="2">
        <f t="shared" si="4"/>
        <v>0.90140164330594497</v>
      </c>
    </row>
    <row r="26" spans="1:19" x14ac:dyDescent="0.25">
      <c r="A26" t="s">
        <v>27</v>
      </c>
      <c r="B26" t="s">
        <v>28</v>
      </c>
      <c r="C26" s="1">
        <f t="shared" si="0"/>
        <v>0.11296296296296296</v>
      </c>
      <c r="D26" s="1">
        <f t="shared" si="0"/>
        <v>0.14814814814814814</v>
      </c>
      <c r="E26" s="1">
        <f t="shared" si="0"/>
        <v>0.30185185185185187</v>
      </c>
      <c r="F26" s="1">
        <f t="shared" si="0"/>
        <v>0.43703703703703706</v>
      </c>
      <c r="G26" s="1">
        <f t="shared" si="1"/>
        <v>7.407407407407407E-2</v>
      </c>
      <c r="H26" s="1">
        <f t="shared" si="1"/>
        <v>7.2222222222222215E-2</v>
      </c>
      <c r="I26" s="1">
        <f t="shared" si="1"/>
        <v>0.22407407407407406</v>
      </c>
      <c r="J26" s="1">
        <f t="shared" si="1"/>
        <v>0.62962962962962965</v>
      </c>
      <c r="K26" s="1">
        <f t="shared" si="2"/>
        <v>0.11666666666666667</v>
      </c>
      <c r="L26" s="1">
        <f t="shared" si="2"/>
        <v>0.15555555555555556</v>
      </c>
      <c r="M26" s="1">
        <f t="shared" si="2"/>
        <v>0.35555555555555557</v>
      </c>
      <c r="N26" s="1">
        <f t="shared" si="2"/>
        <v>0.37222222222222223</v>
      </c>
      <c r="O26" s="1">
        <f t="shared" si="3"/>
        <v>5.9259259259259262E-2</v>
      </c>
      <c r="P26" s="1">
        <f t="shared" si="3"/>
        <v>6.2962962962962957E-2</v>
      </c>
      <c r="Q26" s="1">
        <f t="shared" si="3"/>
        <v>0.17037037037037037</v>
      </c>
      <c r="R26" s="1">
        <f t="shared" si="3"/>
        <v>0.70740740740740737</v>
      </c>
      <c r="S26" s="2">
        <f t="shared" si="4"/>
        <v>0.94074074074074077</v>
      </c>
    </row>
    <row r="27" spans="1:19" x14ac:dyDescent="0.25">
      <c r="A27" t="s">
        <v>29</v>
      </c>
      <c r="B27" t="s">
        <v>30</v>
      </c>
      <c r="C27" s="1">
        <f t="shared" si="0"/>
        <v>0.13877551020408163</v>
      </c>
      <c r="D27" s="1">
        <f t="shared" si="0"/>
        <v>0.20340136054421767</v>
      </c>
      <c r="E27" s="1">
        <f t="shared" si="0"/>
        <v>0.33605442176870748</v>
      </c>
      <c r="F27" s="1">
        <f t="shared" si="0"/>
        <v>0.32176870748299319</v>
      </c>
      <c r="G27" s="1">
        <f t="shared" si="1"/>
        <v>0.10952380952380952</v>
      </c>
      <c r="H27" s="1">
        <f t="shared" si="1"/>
        <v>0.11428571428571428</v>
      </c>
      <c r="I27" s="1">
        <f t="shared" si="1"/>
        <v>0.28639455782312923</v>
      </c>
      <c r="J27" s="1">
        <f t="shared" si="1"/>
        <v>0.48979591836734693</v>
      </c>
      <c r="K27" s="1">
        <f t="shared" si="2"/>
        <v>0.1653061224489796</v>
      </c>
      <c r="L27" s="1">
        <f t="shared" si="2"/>
        <v>0.20068027210884354</v>
      </c>
      <c r="M27" s="1">
        <f t="shared" si="2"/>
        <v>0.37619047619047619</v>
      </c>
      <c r="N27" s="1">
        <f t="shared" si="2"/>
        <v>0.2578231292517007</v>
      </c>
      <c r="O27" s="1">
        <f t="shared" si="3"/>
        <v>8.1632653061224483E-2</v>
      </c>
      <c r="P27" s="1">
        <f t="shared" si="3"/>
        <v>9.7959183673469383E-2</v>
      </c>
      <c r="Q27" s="1">
        <f t="shared" si="3"/>
        <v>0.23265306122448978</v>
      </c>
      <c r="R27" s="1">
        <f t="shared" si="3"/>
        <v>0.58775510204081638</v>
      </c>
      <c r="S27" s="2">
        <f t="shared" si="4"/>
        <v>0.91836734693877553</v>
      </c>
    </row>
    <row r="28" spans="1:19" x14ac:dyDescent="0.25">
      <c r="A28" t="s">
        <v>31</v>
      </c>
      <c r="B28" t="s">
        <v>32</v>
      </c>
      <c r="C28" s="1">
        <f t="shared" si="0"/>
        <v>0.11483467381590706</v>
      </c>
      <c r="D28" s="1">
        <f t="shared" si="0"/>
        <v>0.15013404825737264</v>
      </c>
      <c r="E28" s="1">
        <f t="shared" si="0"/>
        <v>0.27345844504021449</v>
      </c>
      <c r="F28" s="1">
        <f t="shared" si="0"/>
        <v>0.4615728328865058</v>
      </c>
      <c r="G28" s="1">
        <f t="shared" si="1"/>
        <v>8.1322609472743515E-2</v>
      </c>
      <c r="H28" s="1">
        <f t="shared" si="1"/>
        <v>9.8302055406613048E-2</v>
      </c>
      <c r="I28" s="1">
        <f t="shared" si="1"/>
        <v>0.22162645218945487</v>
      </c>
      <c r="J28" s="1">
        <f t="shared" si="1"/>
        <v>0.59874888293118855</v>
      </c>
      <c r="K28" s="1">
        <f t="shared" si="2"/>
        <v>0.14030384271671134</v>
      </c>
      <c r="L28" s="1">
        <f t="shared" si="2"/>
        <v>0.14789991063449509</v>
      </c>
      <c r="M28" s="1">
        <f t="shared" si="2"/>
        <v>0.35254691689008044</v>
      </c>
      <c r="N28" s="1">
        <f t="shared" si="2"/>
        <v>0.35924932975871315</v>
      </c>
      <c r="O28" s="1">
        <f t="shared" si="3"/>
        <v>6.3002680965147453E-2</v>
      </c>
      <c r="P28" s="1">
        <f t="shared" si="3"/>
        <v>8.087578194816801E-2</v>
      </c>
      <c r="Q28" s="1">
        <f t="shared" si="3"/>
        <v>0.18185880250223413</v>
      </c>
      <c r="R28" s="1">
        <f t="shared" si="3"/>
        <v>0.67426273458445041</v>
      </c>
      <c r="S28" s="2">
        <f t="shared" si="4"/>
        <v>0.93699731903485262</v>
      </c>
    </row>
    <row r="29" spans="1:19" x14ac:dyDescent="0.25">
      <c r="A29" t="s">
        <v>33</v>
      </c>
      <c r="B29" t="s">
        <v>34</v>
      </c>
      <c r="C29" s="1">
        <f t="shared" si="0"/>
        <v>0.13185878349638452</v>
      </c>
      <c r="D29" s="1">
        <f t="shared" si="0"/>
        <v>0.17822203317737134</v>
      </c>
      <c r="E29" s="1">
        <f t="shared" si="0"/>
        <v>0.32454274776690772</v>
      </c>
      <c r="F29" s="1">
        <f t="shared" si="0"/>
        <v>0.36537643555933647</v>
      </c>
      <c r="G29" s="1">
        <f t="shared" si="1"/>
        <v>8.4644831986388766E-2</v>
      </c>
      <c r="H29" s="1">
        <f t="shared" si="1"/>
        <v>0.10038281582305401</v>
      </c>
      <c r="I29" s="1">
        <f t="shared" si="1"/>
        <v>0.25308379413015736</v>
      </c>
      <c r="J29" s="1">
        <f t="shared" si="1"/>
        <v>0.56188855806039983</v>
      </c>
      <c r="K29" s="1">
        <f t="shared" si="2"/>
        <v>0.16248404934070609</v>
      </c>
      <c r="L29" s="1">
        <f t="shared" si="2"/>
        <v>0.17992343683538919</v>
      </c>
      <c r="M29" s="1">
        <f t="shared" si="2"/>
        <v>0.35431731178222031</v>
      </c>
      <c r="N29" s="1">
        <f t="shared" si="2"/>
        <v>0.3032752020416844</v>
      </c>
      <c r="O29" s="1">
        <f t="shared" si="3"/>
        <v>5.6571671629094003E-2</v>
      </c>
      <c r="P29" s="1">
        <f t="shared" si="3"/>
        <v>9.6554657592513818E-2</v>
      </c>
      <c r="Q29" s="1">
        <f t="shared" si="3"/>
        <v>0.21097405359421523</v>
      </c>
      <c r="R29" s="1">
        <f t="shared" si="3"/>
        <v>0.63589961718417698</v>
      </c>
      <c r="S29" s="2">
        <f t="shared" si="4"/>
        <v>0.94342832837090596</v>
      </c>
    </row>
    <row r="30" spans="1:19" x14ac:dyDescent="0.25">
      <c r="A30" t="s">
        <v>35</v>
      </c>
      <c r="B30" t="s">
        <v>36</v>
      </c>
      <c r="C30" s="1">
        <f t="shared" si="0"/>
        <v>7.2183098591549297E-2</v>
      </c>
      <c r="D30" s="1">
        <f t="shared" si="0"/>
        <v>0.19659624413145541</v>
      </c>
      <c r="E30" s="1">
        <f t="shared" si="0"/>
        <v>0.33861502347417838</v>
      </c>
      <c r="F30" s="1">
        <f t="shared" si="0"/>
        <v>0.39260563380281688</v>
      </c>
      <c r="G30" s="1">
        <f t="shared" si="1"/>
        <v>4.8708920187793429E-2</v>
      </c>
      <c r="H30" s="1">
        <f t="shared" si="1"/>
        <v>8.6854460093896718E-2</v>
      </c>
      <c r="I30" s="1">
        <f t="shared" si="1"/>
        <v>0.29694835680751175</v>
      </c>
      <c r="J30" s="1">
        <f t="shared" si="1"/>
        <v>0.56748826291079812</v>
      </c>
      <c r="K30" s="1">
        <f t="shared" si="2"/>
        <v>8.9788732394366202E-2</v>
      </c>
      <c r="L30" s="1">
        <f t="shared" si="2"/>
        <v>0.18485915492957747</v>
      </c>
      <c r="M30" s="1">
        <f t="shared" si="2"/>
        <v>0.38791079812206575</v>
      </c>
      <c r="N30" s="1">
        <f t="shared" si="2"/>
        <v>0.33744131455399062</v>
      </c>
      <c r="O30" s="1">
        <f t="shared" si="3"/>
        <v>3.4624413145539906E-2</v>
      </c>
      <c r="P30" s="1">
        <f t="shared" si="3"/>
        <v>7.6877934272300469E-2</v>
      </c>
      <c r="Q30" s="1">
        <f t="shared" si="3"/>
        <v>0.23826291079812206</v>
      </c>
      <c r="R30" s="1">
        <f t="shared" si="3"/>
        <v>0.65023474178403751</v>
      </c>
      <c r="S30" s="2">
        <f t="shared" si="4"/>
        <v>0.96537558685446001</v>
      </c>
    </row>
    <row r="31" spans="1:19" x14ac:dyDescent="0.25">
      <c r="A31" t="s">
        <v>37</v>
      </c>
      <c r="B31" t="s">
        <v>38</v>
      </c>
      <c r="C31" s="1">
        <f t="shared" si="0"/>
        <v>0.12108843537414966</v>
      </c>
      <c r="D31" s="1">
        <f t="shared" si="0"/>
        <v>0.12448979591836734</v>
      </c>
      <c r="E31" s="1">
        <f t="shared" si="0"/>
        <v>0.2578231292517007</v>
      </c>
      <c r="F31" s="1">
        <f t="shared" si="0"/>
        <v>0.49659863945578231</v>
      </c>
      <c r="G31" s="1">
        <f t="shared" si="1"/>
        <v>7.9591836734693874E-2</v>
      </c>
      <c r="H31" s="1">
        <f t="shared" si="1"/>
        <v>7.4149659863945575E-2</v>
      </c>
      <c r="I31" s="1">
        <f t="shared" si="1"/>
        <v>0.19251700680272107</v>
      </c>
      <c r="J31" s="1">
        <f t="shared" si="1"/>
        <v>0.65374149659863945</v>
      </c>
      <c r="K31" s="1">
        <f t="shared" si="2"/>
        <v>0.14489795918367346</v>
      </c>
      <c r="L31" s="1">
        <f t="shared" si="2"/>
        <v>0.11292517006802721</v>
      </c>
      <c r="M31" s="1">
        <f t="shared" si="2"/>
        <v>0.32857142857142857</v>
      </c>
      <c r="N31" s="1">
        <f t="shared" si="2"/>
        <v>0.41360544217687073</v>
      </c>
      <c r="O31" s="1">
        <f t="shared" si="3"/>
        <v>6.0544217687074832E-2</v>
      </c>
      <c r="P31" s="1">
        <f t="shared" si="3"/>
        <v>7.8231292517006806E-2</v>
      </c>
      <c r="Q31" s="1">
        <f t="shared" si="3"/>
        <v>0.13333333333333333</v>
      </c>
      <c r="R31" s="1">
        <f t="shared" si="3"/>
        <v>0.72789115646258506</v>
      </c>
      <c r="S31" s="2">
        <f t="shared" si="4"/>
        <v>0.93945578231292515</v>
      </c>
    </row>
    <row r="32" spans="1:19" x14ac:dyDescent="0.25">
      <c r="A32" t="s">
        <v>39</v>
      </c>
      <c r="B32" t="s">
        <v>40</v>
      </c>
      <c r="C32" s="1">
        <f t="shared" si="0"/>
        <v>9.5556617295747728E-2</v>
      </c>
      <c r="D32" s="1">
        <f t="shared" si="0"/>
        <v>0.19827998088867654</v>
      </c>
      <c r="E32" s="1">
        <f t="shared" si="0"/>
        <v>0.34495938843764928</v>
      </c>
      <c r="F32" s="1">
        <f t="shared" si="0"/>
        <v>0.3612040133779264</v>
      </c>
      <c r="G32" s="1">
        <f t="shared" si="1"/>
        <v>5.9245102723363592E-2</v>
      </c>
      <c r="H32" s="1">
        <f t="shared" si="1"/>
        <v>8.7434304825609169E-2</v>
      </c>
      <c r="I32" s="1">
        <f t="shared" si="1"/>
        <v>0.28141423793597709</v>
      </c>
      <c r="J32" s="1">
        <f t="shared" si="1"/>
        <v>0.57190635451505012</v>
      </c>
      <c r="K32" s="1">
        <f t="shared" si="2"/>
        <v>0.10606784519827998</v>
      </c>
      <c r="L32" s="1">
        <f t="shared" si="2"/>
        <v>0.19827998088867654</v>
      </c>
      <c r="M32" s="1">
        <f t="shared" si="2"/>
        <v>0.38795986622073581</v>
      </c>
      <c r="N32" s="1">
        <f t="shared" si="2"/>
        <v>0.30769230769230771</v>
      </c>
      <c r="O32" s="1">
        <f t="shared" si="3"/>
        <v>4.3956043956043959E-2</v>
      </c>
      <c r="P32" s="1">
        <f t="shared" si="3"/>
        <v>7.4534161490683232E-2</v>
      </c>
      <c r="Q32" s="1">
        <f t="shared" si="3"/>
        <v>0.23650262780697565</v>
      </c>
      <c r="R32" s="1">
        <f t="shared" si="3"/>
        <v>0.64500716674629721</v>
      </c>
      <c r="S32" s="2">
        <f t="shared" si="4"/>
        <v>0.95604395604395609</v>
      </c>
    </row>
    <row r="33" spans="1:19" x14ac:dyDescent="0.25">
      <c r="A33" t="s">
        <v>41</v>
      </c>
      <c r="B33" t="s">
        <v>42</v>
      </c>
      <c r="C33" s="1">
        <f t="shared" si="0"/>
        <v>0.11847133757961784</v>
      </c>
      <c r="D33" s="1">
        <f t="shared" si="0"/>
        <v>0.15753715498938428</v>
      </c>
      <c r="E33" s="1">
        <f t="shared" si="0"/>
        <v>0.31762208067940551</v>
      </c>
      <c r="F33" s="1">
        <f t="shared" si="0"/>
        <v>0.40636942675159238</v>
      </c>
      <c r="G33" s="1">
        <f t="shared" si="1"/>
        <v>8.4501061571125261E-2</v>
      </c>
      <c r="H33" s="1">
        <f t="shared" si="1"/>
        <v>8.025477707006369E-2</v>
      </c>
      <c r="I33" s="1">
        <f t="shared" si="1"/>
        <v>0.24501061571125266</v>
      </c>
      <c r="J33" s="1">
        <f t="shared" si="1"/>
        <v>0.59023354564755837</v>
      </c>
      <c r="K33" s="1">
        <f t="shared" si="2"/>
        <v>0.14607218683651804</v>
      </c>
      <c r="L33" s="1">
        <f t="shared" si="2"/>
        <v>0.14394904458598726</v>
      </c>
      <c r="M33" s="1">
        <f t="shared" si="2"/>
        <v>0.36220806794055199</v>
      </c>
      <c r="N33" s="1">
        <f t="shared" si="2"/>
        <v>0.34777070063694265</v>
      </c>
      <c r="O33" s="1">
        <f t="shared" si="3"/>
        <v>6.0721868365180467E-2</v>
      </c>
      <c r="P33" s="1">
        <f t="shared" si="3"/>
        <v>7.0912951167728236E-2</v>
      </c>
      <c r="Q33" s="1">
        <f t="shared" si="3"/>
        <v>0.21401273885350319</v>
      </c>
      <c r="R33" s="1">
        <f t="shared" si="3"/>
        <v>0.65435244161358808</v>
      </c>
      <c r="S33" s="2">
        <f t="shared" si="4"/>
        <v>0.93927813163481955</v>
      </c>
    </row>
    <row r="34" spans="1:19" x14ac:dyDescent="0.25">
      <c r="A34" t="s">
        <v>43</v>
      </c>
      <c r="B34" t="s">
        <v>44</v>
      </c>
      <c r="C34" s="1">
        <f t="shared" si="0"/>
        <v>0.19960278053624628</v>
      </c>
      <c r="D34" s="1">
        <f t="shared" si="0"/>
        <v>0.16782522343594836</v>
      </c>
      <c r="E34" s="1">
        <f t="shared" si="0"/>
        <v>0.24925521350546176</v>
      </c>
      <c r="F34" s="1">
        <f t="shared" si="0"/>
        <v>0.38331678252234358</v>
      </c>
      <c r="G34" s="1">
        <f t="shared" si="1"/>
        <v>0.15094339622641509</v>
      </c>
      <c r="H34" s="1">
        <f t="shared" si="1"/>
        <v>0.12711022840119166</v>
      </c>
      <c r="I34" s="1">
        <f t="shared" si="1"/>
        <v>0.19463753723932473</v>
      </c>
      <c r="J34" s="1">
        <f t="shared" si="1"/>
        <v>0.5273088381330685</v>
      </c>
      <c r="K34" s="1">
        <f t="shared" si="2"/>
        <v>0.22740814299900694</v>
      </c>
      <c r="L34" s="1">
        <f t="shared" si="2"/>
        <v>0.14498510427010924</v>
      </c>
      <c r="M34" s="1">
        <f t="shared" si="2"/>
        <v>0.28103277060575971</v>
      </c>
      <c r="N34" s="1">
        <f t="shared" si="2"/>
        <v>0.34657398212512414</v>
      </c>
      <c r="O34" s="1">
        <f t="shared" si="3"/>
        <v>0.11817279046673287</v>
      </c>
      <c r="P34" s="1">
        <f t="shared" si="3"/>
        <v>0.11022840119165839</v>
      </c>
      <c r="Q34" s="1">
        <f t="shared" si="3"/>
        <v>0.18967229394240318</v>
      </c>
      <c r="R34" s="1">
        <f t="shared" si="3"/>
        <v>0.58192651439920551</v>
      </c>
      <c r="S34" s="2">
        <f>+Q34+R34+P34</f>
        <v>0.8818272095332671</v>
      </c>
    </row>
    <row r="35" spans="1:19" x14ac:dyDescent="0.25">
      <c r="A35" t="s">
        <v>45</v>
      </c>
      <c r="B35" t="s">
        <v>46</v>
      </c>
      <c r="C35" s="1">
        <f>+C16/($C16+$D16+$E16+$F16)</f>
        <v>0.39014778325123151</v>
      </c>
      <c r="D35" s="1">
        <f t="shared" ref="D35:R35" si="5">+D16/($C16+$D16+$E16+$F16)</f>
        <v>0.13004926108374384</v>
      </c>
      <c r="E35" s="1">
        <f t="shared" si="5"/>
        <v>0.18916256157635469</v>
      </c>
      <c r="F35" s="1">
        <f t="shared" si="5"/>
        <v>0.29064039408866993</v>
      </c>
      <c r="G35" s="1">
        <f t="shared" si="5"/>
        <v>0.2935960591133005</v>
      </c>
      <c r="H35" s="1">
        <f t="shared" si="5"/>
        <v>0.14679802955665025</v>
      </c>
      <c r="I35" s="1">
        <f t="shared" si="5"/>
        <v>0.14778325123152711</v>
      </c>
      <c r="J35" s="1">
        <f t="shared" si="5"/>
        <v>0.41182266009852214</v>
      </c>
      <c r="K35" s="1">
        <f t="shared" si="5"/>
        <v>0.41970443349753694</v>
      </c>
      <c r="L35" s="1">
        <f t="shared" si="5"/>
        <v>0.11822660098522167</v>
      </c>
      <c r="M35" s="1">
        <f t="shared" si="5"/>
        <v>0.20788177339901479</v>
      </c>
      <c r="N35" s="1">
        <f t="shared" si="5"/>
        <v>0.2541871921182266</v>
      </c>
      <c r="O35" s="1">
        <f t="shared" si="5"/>
        <v>0.25517241379310346</v>
      </c>
      <c r="P35" s="1">
        <f t="shared" si="5"/>
        <v>0.15862068965517243</v>
      </c>
      <c r="Q35" s="1">
        <f t="shared" si="5"/>
        <v>0.12019704433497537</v>
      </c>
      <c r="R35" s="1">
        <f t="shared" si="5"/>
        <v>0.46600985221674879</v>
      </c>
      <c r="S35" s="1">
        <f>+Q35+R35+P35</f>
        <v>0.7448275862068966</v>
      </c>
    </row>
    <row r="36" spans="1:19" x14ac:dyDescent="0.25">
      <c r="A36" t="s">
        <v>49</v>
      </c>
      <c r="B36" t="s">
        <v>18</v>
      </c>
      <c r="C36" s="1">
        <f>+C18/($C18+$D18+$E18+$F18)</f>
        <v>0.15272036271502867</v>
      </c>
      <c r="D36" s="1">
        <f t="shared" ref="D36:R36" si="6">+D18/($C18+$D18+$E18+$F18)</f>
        <v>0.16828910521402854</v>
      </c>
      <c r="E36" s="1">
        <f t="shared" si="6"/>
        <v>0.29240565408721164</v>
      </c>
      <c r="F36" s="1">
        <f t="shared" si="6"/>
        <v>0.38658487798373115</v>
      </c>
      <c r="G36" s="1">
        <f t="shared" si="6"/>
        <v>0.1099479930657421</v>
      </c>
      <c r="H36" s="1">
        <f t="shared" si="6"/>
        <v>0.10244699293239098</v>
      </c>
      <c r="I36" s="1">
        <f t="shared" si="6"/>
        <v>0.23653153753833844</v>
      </c>
      <c r="J36" s="1">
        <f t="shared" si="6"/>
        <v>0.55107347646352844</v>
      </c>
      <c r="K36" s="1">
        <f t="shared" si="6"/>
        <v>0.17585678090412055</v>
      </c>
      <c r="L36" s="1">
        <f t="shared" si="6"/>
        <v>0.1601546872916389</v>
      </c>
      <c r="M36" s="1">
        <f t="shared" si="6"/>
        <v>0.33107747699693291</v>
      </c>
      <c r="N36" s="1">
        <f t="shared" si="6"/>
        <v>0.33291105480730765</v>
      </c>
      <c r="O36" s="1">
        <f t="shared" si="6"/>
        <v>8.5511401520202687E-2</v>
      </c>
      <c r="P36" s="1">
        <f t="shared" si="6"/>
        <v>9.3012401653553803E-2</v>
      </c>
      <c r="Q36" s="1">
        <f t="shared" si="6"/>
        <v>0.19962661688225097</v>
      </c>
      <c r="R36" s="1">
        <f t="shared" si="6"/>
        <v>0.62184957994399248</v>
      </c>
      <c r="S36" s="2">
        <f>+Q36+R36+P36</f>
        <v>0.91448859847979724</v>
      </c>
    </row>
    <row r="38" spans="1:19" x14ac:dyDescent="0.25">
      <c r="C38" t="s">
        <v>83</v>
      </c>
      <c r="D38" t="s">
        <v>84</v>
      </c>
      <c r="E38" t="s">
        <v>61</v>
      </c>
      <c r="F38" t="s">
        <v>85</v>
      </c>
    </row>
    <row r="39" spans="1:19" x14ac:dyDescent="0.25">
      <c r="B39" t="s">
        <v>57</v>
      </c>
      <c r="C39" s="2">
        <v>0.15</v>
      </c>
      <c r="D39" s="2">
        <v>0.11</v>
      </c>
      <c r="E39" s="2">
        <v>0.18</v>
      </c>
      <c r="F39" s="2">
        <v>0.09</v>
      </c>
    </row>
    <row r="40" spans="1:19" x14ac:dyDescent="0.25">
      <c r="B40" t="s">
        <v>67</v>
      </c>
      <c r="C40" s="2">
        <v>0.17</v>
      </c>
      <c r="D40" s="2">
        <v>0.1</v>
      </c>
      <c r="E40" s="2">
        <v>0.16</v>
      </c>
      <c r="F40" s="2">
        <v>0.09</v>
      </c>
    </row>
    <row r="41" spans="1:19" x14ac:dyDescent="0.25">
      <c r="B41" t="s">
        <v>86</v>
      </c>
      <c r="C41" s="2">
        <v>0.28999999999999998</v>
      </c>
      <c r="D41" s="2">
        <v>0.24</v>
      </c>
      <c r="E41" s="2">
        <v>0.33</v>
      </c>
      <c r="F41" s="2">
        <v>0.2</v>
      </c>
    </row>
    <row r="42" spans="1:19" x14ac:dyDescent="0.25">
      <c r="B42" t="s">
        <v>68</v>
      </c>
      <c r="C42" s="2">
        <v>0.39</v>
      </c>
      <c r="D42" s="2">
        <v>0.55000000000000004</v>
      </c>
      <c r="E42" s="2">
        <v>0.33</v>
      </c>
      <c r="F42" s="2">
        <v>0.62</v>
      </c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tabSelected="1" topLeftCell="A81" zoomScale="70" zoomScaleNormal="70" workbookViewId="0">
      <selection activeCell="S47" sqref="S47"/>
    </sheetView>
  </sheetViews>
  <sheetFormatPr baseColWidth="10" defaultColWidth="11.42578125" defaultRowHeight="15" x14ac:dyDescent="0.25"/>
  <cols>
    <col min="4" max="4" width="13" bestFit="1" customWidth="1"/>
    <col min="5" max="5" width="16.42578125" bestFit="1" customWidth="1"/>
    <col min="6" max="6" width="17.42578125" customWidth="1"/>
    <col min="7" max="7" width="9.42578125" bestFit="1" customWidth="1"/>
    <col min="8" max="8" width="11.5703125" bestFit="1" customWidth="1"/>
    <col min="9" max="9" width="14.85546875" bestFit="1" customWidth="1"/>
    <col min="10" max="10" width="17.28515625" bestFit="1" customWidth="1"/>
    <col min="13" max="13" width="17.140625" bestFit="1" customWidth="1"/>
    <col min="14" max="14" width="19.42578125" bestFit="1" customWidth="1"/>
    <col min="15" max="15" width="11.5703125" bestFit="1" customWidth="1"/>
    <col min="17" max="17" width="17.140625" bestFit="1" customWidth="1"/>
    <col min="18" max="18" width="19.42578125" bestFit="1" customWidth="1"/>
    <col min="19" max="19" width="21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592</v>
      </c>
      <c r="D2">
        <v>460</v>
      </c>
      <c r="E2">
        <v>766</v>
      </c>
      <c r="F2">
        <v>1042</v>
      </c>
      <c r="G2">
        <v>417</v>
      </c>
      <c r="H2">
        <v>340</v>
      </c>
      <c r="I2">
        <v>629</v>
      </c>
      <c r="J2">
        <v>1474</v>
      </c>
      <c r="K2">
        <v>679</v>
      </c>
      <c r="L2">
        <v>392</v>
      </c>
      <c r="M2">
        <v>833</v>
      </c>
      <c r="N2">
        <v>956</v>
      </c>
      <c r="O2">
        <v>335</v>
      </c>
      <c r="P2">
        <v>301</v>
      </c>
      <c r="Q2">
        <v>580</v>
      </c>
      <c r="R2">
        <v>1644</v>
      </c>
      <c r="S2">
        <v>2860</v>
      </c>
    </row>
    <row r="3" spans="1:19" x14ac:dyDescent="0.25">
      <c r="A3" t="s">
        <v>21</v>
      </c>
      <c r="B3" t="s">
        <v>22</v>
      </c>
      <c r="C3">
        <v>380</v>
      </c>
      <c r="D3">
        <v>320</v>
      </c>
      <c r="E3">
        <v>600</v>
      </c>
      <c r="F3">
        <v>790</v>
      </c>
      <c r="G3">
        <v>267</v>
      </c>
      <c r="H3">
        <v>226</v>
      </c>
      <c r="I3">
        <v>487</v>
      </c>
      <c r="J3">
        <v>1110</v>
      </c>
      <c r="K3">
        <v>428</v>
      </c>
      <c r="L3">
        <v>307</v>
      </c>
      <c r="M3">
        <v>640</v>
      </c>
      <c r="N3">
        <v>715</v>
      </c>
      <c r="O3">
        <v>234</v>
      </c>
      <c r="P3">
        <v>188</v>
      </c>
      <c r="Q3">
        <v>421</v>
      </c>
      <c r="R3">
        <v>1247</v>
      </c>
      <c r="S3">
        <v>2090</v>
      </c>
    </row>
    <row r="4" spans="1:19" x14ac:dyDescent="0.25">
      <c r="A4" t="s">
        <v>23</v>
      </c>
      <c r="B4" t="s">
        <v>24</v>
      </c>
      <c r="C4">
        <v>598</v>
      </c>
      <c r="D4">
        <v>639</v>
      </c>
      <c r="E4">
        <v>1205</v>
      </c>
      <c r="F4">
        <v>1440</v>
      </c>
      <c r="G4">
        <v>459</v>
      </c>
      <c r="H4">
        <v>396</v>
      </c>
      <c r="I4">
        <v>892</v>
      </c>
      <c r="J4">
        <v>2135</v>
      </c>
      <c r="K4">
        <v>682</v>
      </c>
      <c r="L4">
        <v>608</v>
      </c>
      <c r="M4">
        <v>1317</v>
      </c>
      <c r="N4">
        <v>1275</v>
      </c>
      <c r="O4">
        <v>372</v>
      </c>
      <c r="P4">
        <v>364</v>
      </c>
      <c r="Q4">
        <v>816</v>
      </c>
      <c r="R4">
        <v>2330</v>
      </c>
      <c r="S4">
        <v>3882</v>
      </c>
    </row>
    <row r="5" spans="1:19" x14ac:dyDescent="0.25">
      <c r="A5" t="s">
        <v>25</v>
      </c>
      <c r="B5" t="s">
        <v>26</v>
      </c>
      <c r="C5">
        <v>638</v>
      </c>
      <c r="D5">
        <v>632</v>
      </c>
      <c r="E5">
        <v>1233</v>
      </c>
      <c r="F5">
        <v>1296</v>
      </c>
      <c r="G5">
        <v>495</v>
      </c>
      <c r="H5">
        <v>382</v>
      </c>
      <c r="I5">
        <v>970</v>
      </c>
      <c r="J5">
        <v>1952</v>
      </c>
      <c r="K5">
        <v>710</v>
      </c>
      <c r="L5">
        <v>618</v>
      </c>
      <c r="M5">
        <v>1383</v>
      </c>
      <c r="N5">
        <v>1088</v>
      </c>
      <c r="O5">
        <v>390</v>
      </c>
      <c r="P5">
        <v>374</v>
      </c>
      <c r="Q5">
        <v>842</v>
      </c>
      <c r="R5">
        <v>2193</v>
      </c>
      <c r="S5">
        <v>3799</v>
      </c>
    </row>
    <row r="6" spans="1:19" x14ac:dyDescent="0.25">
      <c r="A6" t="s">
        <v>27</v>
      </c>
      <c r="B6" t="s">
        <v>28</v>
      </c>
      <c r="C6">
        <v>46</v>
      </c>
      <c r="D6">
        <v>63</v>
      </c>
      <c r="E6">
        <v>144</v>
      </c>
      <c r="F6">
        <v>170</v>
      </c>
      <c r="G6">
        <v>27</v>
      </c>
      <c r="H6">
        <v>40</v>
      </c>
      <c r="I6">
        <v>82</v>
      </c>
      <c r="J6">
        <v>274</v>
      </c>
      <c r="K6">
        <v>48</v>
      </c>
      <c r="L6">
        <v>63</v>
      </c>
      <c r="M6">
        <v>155</v>
      </c>
      <c r="N6">
        <v>157</v>
      </c>
      <c r="O6">
        <v>23</v>
      </c>
      <c r="P6">
        <v>30</v>
      </c>
      <c r="Q6">
        <v>82</v>
      </c>
      <c r="R6">
        <v>288</v>
      </c>
      <c r="S6">
        <v>423</v>
      </c>
    </row>
    <row r="7" spans="1:19" x14ac:dyDescent="0.25">
      <c r="A7" t="s">
        <v>29</v>
      </c>
      <c r="B7" t="s">
        <v>30</v>
      </c>
      <c r="C7">
        <v>170</v>
      </c>
      <c r="D7">
        <v>206</v>
      </c>
      <c r="E7">
        <v>352</v>
      </c>
      <c r="F7">
        <v>297</v>
      </c>
      <c r="G7">
        <v>127</v>
      </c>
      <c r="H7">
        <v>120</v>
      </c>
      <c r="I7">
        <v>307</v>
      </c>
      <c r="J7">
        <v>471</v>
      </c>
      <c r="K7">
        <v>182</v>
      </c>
      <c r="L7">
        <v>216</v>
      </c>
      <c r="M7">
        <v>379</v>
      </c>
      <c r="N7">
        <v>248</v>
      </c>
      <c r="O7">
        <v>91</v>
      </c>
      <c r="P7">
        <v>117</v>
      </c>
      <c r="Q7">
        <v>262</v>
      </c>
      <c r="R7">
        <v>555</v>
      </c>
      <c r="S7">
        <v>1025</v>
      </c>
    </row>
    <row r="8" spans="1:19" x14ac:dyDescent="0.25">
      <c r="A8" t="s">
        <v>31</v>
      </c>
      <c r="B8" t="s">
        <v>32</v>
      </c>
      <c r="C8">
        <v>242</v>
      </c>
      <c r="D8">
        <v>285</v>
      </c>
      <c r="E8">
        <v>564</v>
      </c>
      <c r="F8">
        <v>950</v>
      </c>
      <c r="G8">
        <v>176</v>
      </c>
      <c r="H8">
        <v>194</v>
      </c>
      <c r="I8">
        <v>448</v>
      </c>
      <c r="J8">
        <v>1223</v>
      </c>
      <c r="K8">
        <v>283</v>
      </c>
      <c r="L8">
        <v>323</v>
      </c>
      <c r="M8">
        <v>746</v>
      </c>
      <c r="N8">
        <v>689</v>
      </c>
      <c r="O8">
        <v>130</v>
      </c>
      <c r="P8">
        <v>180</v>
      </c>
      <c r="Q8">
        <v>360</v>
      </c>
      <c r="R8">
        <v>1371</v>
      </c>
      <c r="S8">
        <v>2041</v>
      </c>
    </row>
    <row r="9" spans="1:19" x14ac:dyDescent="0.25">
      <c r="A9" t="s">
        <v>33</v>
      </c>
      <c r="B9" t="s">
        <v>34</v>
      </c>
      <c r="C9">
        <v>267</v>
      </c>
      <c r="D9">
        <v>380</v>
      </c>
      <c r="E9">
        <v>645</v>
      </c>
      <c r="F9">
        <v>692</v>
      </c>
      <c r="G9">
        <v>181</v>
      </c>
      <c r="H9">
        <v>201</v>
      </c>
      <c r="I9">
        <v>532</v>
      </c>
      <c r="J9">
        <v>1070</v>
      </c>
      <c r="K9">
        <v>321</v>
      </c>
      <c r="L9">
        <v>365</v>
      </c>
      <c r="M9">
        <v>736</v>
      </c>
      <c r="N9">
        <v>562</v>
      </c>
      <c r="O9">
        <v>132</v>
      </c>
      <c r="P9">
        <v>202</v>
      </c>
      <c r="Q9">
        <v>419</v>
      </c>
      <c r="R9">
        <v>1231</v>
      </c>
      <c r="S9">
        <v>1984</v>
      </c>
    </row>
    <row r="10" spans="1:19" x14ac:dyDescent="0.25">
      <c r="A10" t="s">
        <v>35</v>
      </c>
      <c r="B10" t="s">
        <v>36</v>
      </c>
      <c r="C10">
        <v>122</v>
      </c>
      <c r="D10">
        <v>283</v>
      </c>
      <c r="E10">
        <v>512</v>
      </c>
      <c r="F10">
        <v>573</v>
      </c>
      <c r="G10">
        <v>81</v>
      </c>
      <c r="H10">
        <v>133</v>
      </c>
      <c r="I10">
        <v>432</v>
      </c>
      <c r="J10">
        <v>844</v>
      </c>
      <c r="K10">
        <v>139</v>
      </c>
      <c r="L10">
        <v>285</v>
      </c>
      <c r="M10">
        <v>584</v>
      </c>
      <c r="N10">
        <v>482</v>
      </c>
      <c r="O10">
        <v>61</v>
      </c>
      <c r="P10">
        <v>112</v>
      </c>
      <c r="Q10">
        <v>372</v>
      </c>
      <c r="R10">
        <v>945</v>
      </c>
      <c r="S10">
        <v>1490</v>
      </c>
    </row>
    <row r="11" spans="1:19" x14ac:dyDescent="0.25">
      <c r="A11" t="s">
        <v>37</v>
      </c>
      <c r="B11" t="s">
        <v>38</v>
      </c>
      <c r="C11">
        <v>148</v>
      </c>
      <c r="D11">
        <v>160</v>
      </c>
      <c r="E11">
        <v>358</v>
      </c>
      <c r="F11">
        <v>543</v>
      </c>
      <c r="G11">
        <v>107</v>
      </c>
      <c r="H11">
        <v>92</v>
      </c>
      <c r="I11">
        <v>252</v>
      </c>
      <c r="J11">
        <v>758</v>
      </c>
      <c r="K11">
        <v>175</v>
      </c>
      <c r="L11">
        <v>146</v>
      </c>
      <c r="M11">
        <v>427</v>
      </c>
      <c r="N11">
        <v>461</v>
      </c>
      <c r="O11">
        <v>85</v>
      </c>
      <c r="P11">
        <v>82</v>
      </c>
      <c r="Q11">
        <v>185</v>
      </c>
      <c r="R11">
        <v>857</v>
      </c>
      <c r="S11">
        <v>1209</v>
      </c>
    </row>
    <row r="12" spans="1:19" x14ac:dyDescent="0.25">
      <c r="A12" t="s">
        <v>39</v>
      </c>
      <c r="B12" t="s">
        <v>40</v>
      </c>
      <c r="C12">
        <v>211</v>
      </c>
      <c r="D12">
        <v>398</v>
      </c>
      <c r="E12">
        <v>724</v>
      </c>
      <c r="F12">
        <v>656</v>
      </c>
      <c r="G12">
        <v>128</v>
      </c>
      <c r="H12">
        <v>202</v>
      </c>
      <c r="I12">
        <v>604</v>
      </c>
      <c r="J12">
        <v>1055</v>
      </c>
      <c r="K12">
        <v>239</v>
      </c>
      <c r="L12">
        <v>400</v>
      </c>
      <c r="M12">
        <v>800</v>
      </c>
      <c r="N12">
        <v>550</v>
      </c>
      <c r="O12">
        <v>99</v>
      </c>
      <c r="P12">
        <v>171</v>
      </c>
      <c r="Q12">
        <v>531</v>
      </c>
      <c r="R12">
        <v>1188</v>
      </c>
      <c r="S12">
        <v>1989</v>
      </c>
    </row>
    <row r="13" spans="1:19" x14ac:dyDescent="0.25">
      <c r="A13" t="s">
        <v>41</v>
      </c>
      <c r="B13" t="s">
        <v>42</v>
      </c>
      <c r="C13">
        <v>292</v>
      </c>
      <c r="D13">
        <v>325</v>
      </c>
      <c r="E13">
        <v>683</v>
      </c>
      <c r="F13">
        <v>866</v>
      </c>
      <c r="G13">
        <v>193</v>
      </c>
      <c r="H13">
        <v>213</v>
      </c>
      <c r="I13">
        <v>475</v>
      </c>
      <c r="J13">
        <v>1285</v>
      </c>
      <c r="K13">
        <v>340</v>
      </c>
      <c r="L13">
        <v>325</v>
      </c>
      <c r="M13">
        <v>759</v>
      </c>
      <c r="N13">
        <v>742</v>
      </c>
      <c r="O13">
        <v>150</v>
      </c>
      <c r="P13">
        <v>188</v>
      </c>
      <c r="Q13">
        <v>396</v>
      </c>
      <c r="R13">
        <v>1432</v>
      </c>
      <c r="S13">
        <v>2166</v>
      </c>
    </row>
    <row r="14" spans="1:19" x14ac:dyDescent="0.25">
      <c r="A14" t="s">
        <v>43</v>
      </c>
      <c r="B14" t="s">
        <v>44</v>
      </c>
      <c r="C14">
        <v>188</v>
      </c>
      <c r="D14">
        <v>173</v>
      </c>
      <c r="E14">
        <v>239</v>
      </c>
      <c r="F14">
        <v>333</v>
      </c>
      <c r="G14">
        <v>157</v>
      </c>
      <c r="H14">
        <v>103</v>
      </c>
      <c r="I14">
        <v>200</v>
      </c>
      <c r="J14">
        <v>473</v>
      </c>
      <c r="K14">
        <v>213</v>
      </c>
      <c r="L14">
        <v>143</v>
      </c>
      <c r="M14">
        <v>294</v>
      </c>
      <c r="N14">
        <v>283</v>
      </c>
      <c r="O14">
        <v>121</v>
      </c>
      <c r="P14">
        <v>105</v>
      </c>
      <c r="Q14">
        <v>190</v>
      </c>
      <c r="R14">
        <v>517</v>
      </c>
      <c r="S14">
        <v>933</v>
      </c>
    </row>
    <row r="15" spans="1:19" x14ac:dyDescent="0.25">
      <c r="A15" t="s">
        <v>81</v>
      </c>
      <c r="B15" t="s">
        <v>82</v>
      </c>
      <c r="C15">
        <v>595</v>
      </c>
      <c r="D15">
        <v>315</v>
      </c>
      <c r="E15">
        <v>379</v>
      </c>
      <c r="F15">
        <v>606</v>
      </c>
      <c r="G15">
        <v>349</v>
      </c>
      <c r="H15">
        <v>347</v>
      </c>
      <c r="I15">
        <v>286</v>
      </c>
      <c r="J15">
        <v>913</v>
      </c>
      <c r="K15">
        <v>688</v>
      </c>
      <c r="L15">
        <v>276</v>
      </c>
      <c r="M15">
        <v>421</v>
      </c>
      <c r="N15">
        <v>510</v>
      </c>
      <c r="O15">
        <v>282</v>
      </c>
      <c r="P15">
        <v>364</v>
      </c>
      <c r="Q15">
        <v>265</v>
      </c>
      <c r="R15">
        <v>984</v>
      </c>
      <c r="S15">
        <v>1895</v>
      </c>
    </row>
    <row r="16" spans="1:19" x14ac:dyDescent="0.25">
      <c r="A16" t="s">
        <v>45</v>
      </c>
      <c r="B16" t="s">
        <v>46</v>
      </c>
      <c r="C16">
        <v>387</v>
      </c>
      <c r="D16">
        <v>131</v>
      </c>
      <c r="E16">
        <v>181</v>
      </c>
      <c r="F16">
        <v>253</v>
      </c>
      <c r="G16">
        <v>272</v>
      </c>
      <c r="H16">
        <v>150</v>
      </c>
      <c r="I16">
        <v>153</v>
      </c>
      <c r="J16">
        <v>377</v>
      </c>
      <c r="K16">
        <v>415</v>
      </c>
      <c r="L16">
        <v>112</v>
      </c>
      <c r="M16">
        <v>205</v>
      </c>
      <c r="N16">
        <v>220</v>
      </c>
      <c r="O16">
        <v>240</v>
      </c>
      <c r="P16">
        <v>163</v>
      </c>
      <c r="Q16">
        <v>135</v>
      </c>
      <c r="R16">
        <v>414</v>
      </c>
      <c r="S16">
        <v>952</v>
      </c>
    </row>
    <row r="17" spans="1:19" hidden="1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49</v>
      </c>
      <c r="B18" t="s">
        <v>18</v>
      </c>
      <c r="C18">
        <v>4887</v>
      </c>
      <c r="D18">
        <v>4777</v>
      </c>
      <c r="E18">
        <v>8603</v>
      </c>
      <c r="F18">
        <v>10525</v>
      </c>
      <c r="G18">
        <v>3444</v>
      </c>
      <c r="H18">
        <v>3143</v>
      </c>
      <c r="I18">
        <v>6762</v>
      </c>
      <c r="J18">
        <v>15443</v>
      </c>
      <c r="K18">
        <v>5553</v>
      </c>
      <c r="L18">
        <v>4587</v>
      </c>
      <c r="M18">
        <v>9701</v>
      </c>
      <c r="N18">
        <v>8951</v>
      </c>
      <c r="O18">
        <v>2750</v>
      </c>
      <c r="P18">
        <v>2949</v>
      </c>
      <c r="Q18">
        <v>5866</v>
      </c>
      <c r="R18">
        <v>17227</v>
      </c>
      <c r="S18">
        <v>28792</v>
      </c>
    </row>
    <row r="19" spans="1:19" hidden="1" x14ac:dyDescent="0.25">
      <c r="A19" t="s">
        <v>87</v>
      </c>
      <c r="B19" t="s">
        <v>88</v>
      </c>
      <c r="C19">
        <v>5</v>
      </c>
      <c r="D19">
        <v>4</v>
      </c>
      <c r="E19">
        <v>9</v>
      </c>
      <c r="F19">
        <v>7</v>
      </c>
      <c r="G19">
        <v>6</v>
      </c>
      <c r="H19">
        <v>0</v>
      </c>
      <c r="I19">
        <v>8</v>
      </c>
      <c r="J19">
        <v>11</v>
      </c>
      <c r="K19">
        <v>5</v>
      </c>
      <c r="L19">
        <v>5</v>
      </c>
      <c r="M19">
        <v>8</v>
      </c>
      <c r="N19">
        <v>7</v>
      </c>
      <c r="O19">
        <v>4</v>
      </c>
      <c r="P19">
        <v>2</v>
      </c>
      <c r="Q19">
        <v>5</v>
      </c>
      <c r="R19">
        <v>14</v>
      </c>
      <c r="S19">
        <v>25</v>
      </c>
    </row>
    <row r="20" spans="1:19" hidden="1" x14ac:dyDescent="0.25">
      <c r="A20" t="s">
        <v>89</v>
      </c>
      <c r="B20" t="s">
        <v>90</v>
      </c>
      <c r="C20">
        <v>6</v>
      </c>
      <c r="D20">
        <v>3</v>
      </c>
      <c r="E20">
        <v>9</v>
      </c>
      <c r="F20">
        <v>11</v>
      </c>
      <c r="G20">
        <v>2</v>
      </c>
      <c r="H20">
        <v>4</v>
      </c>
      <c r="I20">
        <v>5</v>
      </c>
      <c r="J20">
        <v>18</v>
      </c>
      <c r="K20">
        <v>6</v>
      </c>
      <c r="L20">
        <v>3</v>
      </c>
      <c r="M20">
        <v>14</v>
      </c>
      <c r="N20">
        <v>6</v>
      </c>
      <c r="O20">
        <v>1</v>
      </c>
      <c r="P20">
        <v>6</v>
      </c>
      <c r="Q20">
        <v>5</v>
      </c>
      <c r="R20">
        <v>17</v>
      </c>
      <c r="S20">
        <v>29</v>
      </c>
    </row>
    <row r="21" spans="1:19" x14ac:dyDescent="0.25">
      <c r="A21" t="s">
        <v>87</v>
      </c>
      <c r="B21" t="s">
        <v>88</v>
      </c>
      <c r="C21">
        <v>5</v>
      </c>
      <c r="D21">
        <v>4</v>
      </c>
      <c r="E21">
        <v>9</v>
      </c>
      <c r="F21">
        <v>7</v>
      </c>
      <c r="G21">
        <v>6</v>
      </c>
      <c r="H21">
        <v>0</v>
      </c>
      <c r="I21">
        <v>8</v>
      </c>
      <c r="J21">
        <v>11</v>
      </c>
      <c r="K21">
        <v>5</v>
      </c>
      <c r="L21">
        <v>5</v>
      </c>
      <c r="M21">
        <v>8</v>
      </c>
      <c r="N21">
        <v>7</v>
      </c>
      <c r="O21">
        <v>4</v>
      </c>
      <c r="P21">
        <v>2</v>
      </c>
      <c r="Q21">
        <v>5</v>
      </c>
      <c r="R21">
        <v>14</v>
      </c>
      <c r="S21">
        <v>25</v>
      </c>
    </row>
    <row r="22" spans="1:19" x14ac:dyDescent="0.25">
      <c r="A22" t="s">
        <v>89</v>
      </c>
      <c r="B22" t="s">
        <v>90</v>
      </c>
      <c r="C22">
        <v>6</v>
      </c>
      <c r="D22">
        <v>3</v>
      </c>
      <c r="E22">
        <v>9</v>
      </c>
      <c r="F22">
        <v>11</v>
      </c>
      <c r="G22">
        <v>2</v>
      </c>
      <c r="H22">
        <v>4</v>
      </c>
      <c r="I22">
        <v>5</v>
      </c>
      <c r="J22">
        <v>18</v>
      </c>
      <c r="K22">
        <v>6</v>
      </c>
      <c r="L22">
        <v>3</v>
      </c>
      <c r="M22">
        <v>14</v>
      </c>
      <c r="N22">
        <v>6</v>
      </c>
      <c r="O22">
        <v>1</v>
      </c>
      <c r="P22">
        <v>6</v>
      </c>
      <c r="Q22">
        <v>5</v>
      </c>
      <c r="R22">
        <v>17</v>
      </c>
      <c r="S22">
        <v>29</v>
      </c>
    </row>
    <row r="24" spans="1:19" x14ac:dyDescent="0.25">
      <c r="C24" s="14" t="s">
        <v>53</v>
      </c>
      <c r="D24" s="14"/>
      <c r="E24" s="14"/>
      <c r="F24" s="14"/>
      <c r="G24" s="14" t="s">
        <v>54</v>
      </c>
      <c r="H24" s="14"/>
      <c r="I24" s="14"/>
      <c r="J24" s="14"/>
      <c r="K24" s="14" t="s">
        <v>55</v>
      </c>
      <c r="L24" s="14"/>
      <c r="M24" s="14"/>
      <c r="N24" s="14"/>
      <c r="O24" s="14" t="s">
        <v>56</v>
      </c>
      <c r="P24" s="14"/>
      <c r="Q24" s="14"/>
      <c r="R24" s="14"/>
    </row>
    <row r="25" spans="1:19" ht="15" customHeight="1" x14ac:dyDescent="0.25">
      <c r="A25" t="s">
        <v>0</v>
      </c>
      <c r="C25" s="9" t="s">
        <v>57</v>
      </c>
      <c r="D25" s="9" t="s">
        <v>67</v>
      </c>
      <c r="E25" s="9" t="s">
        <v>58</v>
      </c>
      <c r="F25" s="9" t="s">
        <v>68</v>
      </c>
      <c r="G25" s="9" t="s">
        <v>57</v>
      </c>
      <c r="H25" s="9" t="s">
        <v>67</v>
      </c>
      <c r="I25" s="9" t="s">
        <v>58</v>
      </c>
      <c r="J25" s="9" t="s">
        <v>68</v>
      </c>
      <c r="K25" s="9" t="s">
        <v>57</v>
      </c>
      <c r="L25" s="9" t="s">
        <v>67</v>
      </c>
      <c r="M25" s="9" t="s">
        <v>58</v>
      </c>
      <c r="N25" s="9" t="s">
        <v>68</v>
      </c>
      <c r="O25" s="9" t="s">
        <v>57</v>
      </c>
      <c r="P25" s="9" t="s">
        <v>67</v>
      </c>
      <c r="Q25" s="9" t="s">
        <v>58</v>
      </c>
      <c r="R25" s="9" t="s">
        <v>68</v>
      </c>
      <c r="S25" t="s">
        <v>50</v>
      </c>
    </row>
    <row r="26" spans="1:19" x14ac:dyDescent="0.25">
      <c r="A26" t="s">
        <v>19</v>
      </c>
      <c r="B26" t="s">
        <v>20</v>
      </c>
      <c r="C26" s="10">
        <f t="shared" ref="C26:F28" si="0">(C2/($C2+$D2+$E2+$F2))</f>
        <v>0.20699300699300699</v>
      </c>
      <c r="D26" s="10">
        <f t="shared" si="0"/>
        <v>0.16083916083916083</v>
      </c>
      <c r="E26" s="10">
        <f t="shared" si="0"/>
        <v>0.26783216783216784</v>
      </c>
      <c r="F26" s="10">
        <f t="shared" si="0"/>
        <v>0.36433566433566433</v>
      </c>
      <c r="G26" s="10">
        <f t="shared" ref="G26:J28" si="1">(G2/($G2+$H2+$I2+$J2))</f>
        <v>0.14580419580419579</v>
      </c>
      <c r="H26" s="10">
        <f t="shared" si="1"/>
        <v>0.11888111888111888</v>
      </c>
      <c r="I26" s="10">
        <f t="shared" si="1"/>
        <v>0.21993006993006994</v>
      </c>
      <c r="J26" s="10">
        <f t="shared" si="1"/>
        <v>0.51538461538461533</v>
      </c>
      <c r="K26" s="10">
        <f t="shared" ref="K26:N28" si="2">(K2/($K2+$L2+$M2+$N2))</f>
        <v>0.23741258741258742</v>
      </c>
      <c r="L26" s="10">
        <f t="shared" si="2"/>
        <v>0.13706293706293707</v>
      </c>
      <c r="M26" s="10">
        <f t="shared" si="2"/>
        <v>0.29125874125874124</v>
      </c>
      <c r="N26" s="10">
        <f t="shared" si="2"/>
        <v>0.33426573426573425</v>
      </c>
      <c r="O26" s="10">
        <f t="shared" ref="O26:R28" si="3">(O2/($O2+$P2+$Q2+$R2))</f>
        <v>0.11713286713286714</v>
      </c>
      <c r="P26" s="10">
        <f t="shared" si="3"/>
        <v>0.10524475524475524</v>
      </c>
      <c r="Q26" s="10">
        <f t="shared" si="3"/>
        <v>0.20279720279720279</v>
      </c>
      <c r="R26" s="10">
        <f t="shared" si="3"/>
        <v>0.57482517482517481</v>
      </c>
      <c r="S26" s="10">
        <f>(P26+Q26+R26)</f>
        <v>0.88286713286713281</v>
      </c>
    </row>
    <row r="27" spans="1:19" x14ac:dyDescent="0.25">
      <c r="A27" t="s">
        <v>21</v>
      </c>
      <c r="B27" t="s">
        <v>22</v>
      </c>
      <c r="C27" s="10">
        <f t="shared" si="0"/>
        <v>0.18181818181818182</v>
      </c>
      <c r="D27" s="10">
        <f t="shared" si="0"/>
        <v>0.15311004784688995</v>
      </c>
      <c r="E27" s="10">
        <f t="shared" si="0"/>
        <v>0.28708133971291866</v>
      </c>
      <c r="F27" s="10">
        <f t="shared" si="0"/>
        <v>0.37799043062200954</v>
      </c>
      <c r="G27" s="10">
        <f t="shared" si="1"/>
        <v>0.12775119617224881</v>
      </c>
      <c r="H27" s="10">
        <f t="shared" si="1"/>
        <v>0.10813397129186603</v>
      </c>
      <c r="I27" s="10">
        <f t="shared" si="1"/>
        <v>0.23301435406698565</v>
      </c>
      <c r="J27" s="10">
        <f t="shared" si="1"/>
        <v>0.53110047846889952</v>
      </c>
      <c r="K27" s="10">
        <f t="shared" si="2"/>
        <v>0.20478468899521532</v>
      </c>
      <c r="L27" s="10">
        <f t="shared" si="2"/>
        <v>0.14688995215311004</v>
      </c>
      <c r="M27" s="10">
        <f t="shared" si="2"/>
        <v>0.30622009569377989</v>
      </c>
      <c r="N27" s="10">
        <f t="shared" si="2"/>
        <v>0.34210526315789475</v>
      </c>
      <c r="O27" s="10">
        <f t="shared" si="3"/>
        <v>0.11196172248803828</v>
      </c>
      <c r="P27" s="10">
        <f t="shared" si="3"/>
        <v>8.9952153110047853E-2</v>
      </c>
      <c r="Q27" s="10">
        <f t="shared" si="3"/>
        <v>0.20143540669856461</v>
      </c>
      <c r="R27" s="10">
        <f t="shared" si="3"/>
        <v>0.59665071770334932</v>
      </c>
      <c r="S27" s="10">
        <f>(P27+Q27+R27)</f>
        <v>0.88803827751196174</v>
      </c>
    </row>
    <row r="28" spans="1:19" x14ac:dyDescent="0.25">
      <c r="A28" t="s">
        <v>23</v>
      </c>
      <c r="B28" t="s">
        <v>24</v>
      </c>
      <c r="C28" s="10">
        <f t="shared" si="0"/>
        <v>0.15404430705821742</v>
      </c>
      <c r="D28" s="10">
        <f t="shared" si="0"/>
        <v>0.16460587326120557</v>
      </c>
      <c r="E28" s="10">
        <f t="shared" si="0"/>
        <v>0.31040700669757859</v>
      </c>
      <c r="F28" s="10">
        <f t="shared" si="0"/>
        <v>0.37094281298299847</v>
      </c>
      <c r="G28" s="10">
        <f t="shared" si="1"/>
        <v>0.11823802163833076</v>
      </c>
      <c r="H28" s="10">
        <f t="shared" si="1"/>
        <v>0.10200927357032458</v>
      </c>
      <c r="I28" s="10">
        <f t="shared" si="1"/>
        <v>0.22977846470891294</v>
      </c>
      <c r="J28" s="10">
        <f t="shared" si="1"/>
        <v>0.54997424008243179</v>
      </c>
      <c r="K28" s="10">
        <f t="shared" si="2"/>
        <v>0.17568263781555898</v>
      </c>
      <c r="L28" s="10">
        <f t="shared" si="2"/>
        <v>0.1566202988150438</v>
      </c>
      <c r="M28" s="10">
        <f t="shared" si="2"/>
        <v>0.33925811437403403</v>
      </c>
      <c r="N28" s="10">
        <f t="shared" si="2"/>
        <v>0.32843894899536319</v>
      </c>
      <c r="O28" s="10">
        <f t="shared" si="3"/>
        <v>9.5826893353941262E-2</v>
      </c>
      <c r="P28" s="10">
        <f t="shared" si="3"/>
        <v>9.3766099948480161E-2</v>
      </c>
      <c r="Q28" s="10">
        <f t="shared" si="3"/>
        <v>0.21020092735703247</v>
      </c>
      <c r="R28" s="10">
        <f t="shared" si="3"/>
        <v>0.60020607934054615</v>
      </c>
      <c r="S28" s="10">
        <f t="shared" ref="S28:S45" si="4">(P28+Q28+R28)</f>
        <v>0.90417310664605877</v>
      </c>
    </row>
    <row r="29" spans="1:19" x14ac:dyDescent="0.25">
      <c r="A29" t="s">
        <v>25</v>
      </c>
      <c r="B29" t="s">
        <v>26</v>
      </c>
      <c r="C29" s="10">
        <f t="shared" ref="C29:F29" si="5">(C5/($C5+$D5+$E5+$F5))</f>
        <v>0.16793893129770993</v>
      </c>
      <c r="D29" s="10">
        <f t="shared" si="5"/>
        <v>0.16635956830744933</v>
      </c>
      <c r="E29" s="10">
        <f t="shared" si="5"/>
        <v>0.32455909449855225</v>
      </c>
      <c r="F29" s="10">
        <f t="shared" si="5"/>
        <v>0.34114240589628847</v>
      </c>
      <c r="G29" s="10">
        <f t="shared" ref="G29:J29" si="6">(G5/($G5+$H5+$I5+$J5))</f>
        <v>0.13029744669649909</v>
      </c>
      <c r="H29" s="10">
        <f t="shared" si="6"/>
        <v>0.10055277704659121</v>
      </c>
      <c r="I29" s="10">
        <f t="shared" si="6"/>
        <v>0.25533035009212951</v>
      </c>
      <c r="J29" s="10">
        <f t="shared" si="6"/>
        <v>0.51381942616478016</v>
      </c>
      <c r="K29" s="10">
        <f t="shared" ref="K29:N29" si="7">(K5/($K5+$L5+$M5+$N5))</f>
        <v>0.18689128718083706</v>
      </c>
      <c r="L29" s="10">
        <f t="shared" si="7"/>
        <v>0.16267438799684128</v>
      </c>
      <c r="M29" s="10">
        <f t="shared" si="7"/>
        <v>0.36404316925506713</v>
      </c>
      <c r="N29" s="10">
        <f t="shared" si="7"/>
        <v>0.28639115556725453</v>
      </c>
      <c r="O29" s="10">
        <f t="shared" ref="O29:R29" si="8">(O5/($O5+$P5+$Q5+$R5))</f>
        <v>0.10265859436693867</v>
      </c>
      <c r="P29" s="10">
        <f t="shared" si="8"/>
        <v>9.8446959726243746E-2</v>
      </c>
      <c r="Q29" s="10">
        <f t="shared" si="8"/>
        <v>0.22163727296657015</v>
      </c>
      <c r="R29" s="10">
        <f t="shared" si="8"/>
        <v>0.57725717294024748</v>
      </c>
      <c r="S29" s="10">
        <f t="shared" si="4"/>
        <v>0.89734140563306131</v>
      </c>
    </row>
    <row r="30" spans="1:19" x14ac:dyDescent="0.25">
      <c r="A30" t="s">
        <v>27</v>
      </c>
      <c r="B30" t="s">
        <v>28</v>
      </c>
      <c r="C30" s="10">
        <f t="shared" ref="C30:F30" si="9">(C6/($C6+$D6+$E6+$F6))</f>
        <v>0.10874704491725769</v>
      </c>
      <c r="D30" s="10">
        <f t="shared" si="9"/>
        <v>0.14893617021276595</v>
      </c>
      <c r="E30" s="10">
        <f t="shared" si="9"/>
        <v>0.34042553191489361</v>
      </c>
      <c r="F30" s="10">
        <f t="shared" si="9"/>
        <v>0.40189125295508277</v>
      </c>
      <c r="G30" s="10">
        <f t="shared" ref="G30:J30" si="10">(G6/($G6+$H6+$I6+$J6))</f>
        <v>6.3829787234042548E-2</v>
      </c>
      <c r="H30" s="10">
        <f t="shared" si="10"/>
        <v>9.4562647754137114E-2</v>
      </c>
      <c r="I30" s="10">
        <f t="shared" si="10"/>
        <v>0.19385342789598109</v>
      </c>
      <c r="J30" s="10">
        <f t="shared" si="10"/>
        <v>0.64775413711583929</v>
      </c>
      <c r="K30" s="10">
        <f t="shared" ref="K30:N30" si="11">(K6/($K6+$L6+$M6+$N6))</f>
        <v>0.11347517730496454</v>
      </c>
      <c r="L30" s="10">
        <f t="shared" si="11"/>
        <v>0.14893617021276595</v>
      </c>
      <c r="M30" s="10">
        <f t="shared" si="11"/>
        <v>0.3664302600472813</v>
      </c>
      <c r="N30" s="10">
        <f t="shared" si="11"/>
        <v>0.37115839243498816</v>
      </c>
      <c r="O30" s="10">
        <f t="shared" ref="O30:R30" si="12">(O6/($O6+$P6+$Q6+$R6))</f>
        <v>5.4373522458628844E-2</v>
      </c>
      <c r="P30" s="10">
        <f t="shared" si="12"/>
        <v>7.0921985815602842E-2</v>
      </c>
      <c r="Q30" s="10">
        <f t="shared" si="12"/>
        <v>0.19385342789598109</v>
      </c>
      <c r="R30" s="10">
        <f t="shared" si="12"/>
        <v>0.68085106382978722</v>
      </c>
      <c r="S30" s="10">
        <f t="shared" si="4"/>
        <v>0.94562647754137119</v>
      </c>
    </row>
    <row r="31" spans="1:19" x14ac:dyDescent="0.25">
      <c r="A31" t="s">
        <v>29</v>
      </c>
      <c r="B31" t="s">
        <v>30</v>
      </c>
      <c r="C31" s="10">
        <f t="shared" ref="C31:F31" si="13">(C7/($C7+$D7+$E7+$F7))</f>
        <v>0.16585365853658537</v>
      </c>
      <c r="D31" s="10">
        <f t="shared" si="13"/>
        <v>0.20097560975609757</v>
      </c>
      <c r="E31" s="10">
        <f t="shared" si="13"/>
        <v>0.34341463414634149</v>
      </c>
      <c r="F31" s="10">
        <f t="shared" si="13"/>
        <v>0.28975609756097559</v>
      </c>
      <c r="G31" s="10">
        <f t="shared" ref="G31:J31" si="14">(G7/($G7+$H7+$I7+$J7))</f>
        <v>0.12390243902439024</v>
      </c>
      <c r="H31" s="10">
        <f t="shared" si="14"/>
        <v>0.11707317073170732</v>
      </c>
      <c r="I31" s="10">
        <f t="shared" si="14"/>
        <v>0.29951219512195121</v>
      </c>
      <c r="J31" s="10">
        <f t="shared" si="14"/>
        <v>0.45951219512195124</v>
      </c>
      <c r="K31" s="10">
        <f t="shared" ref="K31:N31" si="15">(K7/($K7+$L7+$M7+$N7))</f>
        <v>0.17756097560975609</v>
      </c>
      <c r="L31" s="10">
        <f t="shared" si="15"/>
        <v>0.21073170731707316</v>
      </c>
      <c r="M31" s="10">
        <f t="shared" si="15"/>
        <v>0.36975609756097561</v>
      </c>
      <c r="N31" s="10">
        <f t="shared" si="15"/>
        <v>0.24195121951219511</v>
      </c>
      <c r="O31" s="10">
        <f t="shared" ref="O31:R31" si="16">(O7/($O7+$P7+$Q7+$R7))</f>
        <v>8.8780487804878044E-2</v>
      </c>
      <c r="P31" s="10">
        <f t="shared" si="16"/>
        <v>0.11414634146341464</v>
      </c>
      <c r="Q31" s="10">
        <f t="shared" si="16"/>
        <v>0.25560975609756098</v>
      </c>
      <c r="R31" s="10">
        <f t="shared" si="16"/>
        <v>0.54146341463414638</v>
      </c>
      <c r="S31" s="10">
        <f t="shared" si="4"/>
        <v>0.91121951219512198</v>
      </c>
    </row>
    <row r="32" spans="1:19" x14ac:dyDescent="0.25">
      <c r="A32" t="s">
        <v>31</v>
      </c>
      <c r="B32" t="s">
        <v>32</v>
      </c>
      <c r="C32" s="10">
        <f t="shared" ref="C32:F32" si="17">(C8/($C8+$D8+$E8+$F8))</f>
        <v>0.11856932876041157</v>
      </c>
      <c r="D32" s="10">
        <f t="shared" si="17"/>
        <v>0.13963743263106321</v>
      </c>
      <c r="E32" s="10">
        <f t="shared" si="17"/>
        <v>0.27633512983831454</v>
      </c>
      <c r="F32" s="10">
        <f t="shared" si="17"/>
        <v>0.46545810877021065</v>
      </c>
      <c r="G32" s="10">
        <f t="shared" ref="G32:J32" si="18">(G8/($G8+$H8+$I8+$J8))</f>
        <v>8.6232239098481142E-2</v>
      </c>
      <c r="H32" s="10">
        <f t="shared" si="18"/>
        <v>9.5051445369916707E-2</v>
      </c>
      <c r="I32" s="10">
        <f t="shared" si="18"/>
        <v>0.21950024497795198</v>
      </c>
      <c r="J32" s="10">
        <f t="shared" si="18"/>
        <v>0.59921607055365023</v>
      </c>
      <c r="K32" s="10">
        <f t="shared" ref="K32:N32" si="19">(K8/($K8+$L8+$M8+$N8))</f>
        <v>0.13865752082312591</v>
      </c>
      <c r="L32" s="10">
        <f t="shared" si="19"/>
        <v>0.15825575698187164</v>
      </c>
      <c r="M32" s="10">
        <f t="shared" si="19"/>
        <v>0.36550710436060757</v>
      </c>
      <c r="N32" s="10">
        <f t="shared" si="19"/>
        <v>0.33757961783439489</v>
      </c>
      <c r="O32" s="10">
        <f t="shared" ref="O32:R32" si="20">(O8/($O8+$P8+$Q8+$R8))</f>
        <v>6.3694267515923567E-2</v>
      </c>
      <c r="P32" s="10">
        <f t="shared" si="20"/>
        <v>8.8192062714355701E-2</v>
      </c>
      <c r="Q32" s="10">
        <f t="shared" si="20"/>
        <v>0.1763841254287114</v>
      </c>
      <c r="R32" s="10">
        <f t="shared" si="20"/>
        <v>0.67172954434100929</v>
      </c>
      <c r="S32" s="10">
        <f t="shared" si="4"/>
        <v>0.93630573248407645</v>
      </c>
    </row>
    <row r="33" spans="1:19" x14ac:dyDescent="0.25">
      <c r="A33" t="s">
        <v>33</v>
      </c>
      <c r="B33" t="s">
        <v>34</v>
      </c>
      <c r="C33" s="10">
        <f t="shared" ref="C33:F33" si="21">(C9/($C9+$D9+$E9+$F9))</f>
        <v>0.13457661290322581</v>
      </c>
      <c r="D33" s="10">
        <f t="shared" si="21"/>
        <v>0.19153225806451613</v>
      </c>
      <c r="E33" s="10">
        <f t="shared" si="21"/>
        <v>0.32510080645161288</v>
      </c>
      <c r="F33" s="10">
        <f t="shared" si="21"/>
        <v>0.34879032258064518</v>
      </c>
      <c r="G33" s="10">
        <f t="shared" ref="G33:J33" si="22">(G9/($G9+$H9+$I9+$J9))</f>
        <v>9.1229838709677422E-2</v>
      </c>
      <c r="H33" s="10">
        <f t="shared" si="22"/>
        <v>0.10131048387096774</v>
      </c>
      <c r="I33" s="10">
        <f t="shared" si="22"/>
        <v>0.26814516129032256</v>
      </c>
      <c r="J33" s="10">
        <f t="shared" si="22"/>
        <v>0.53931451612903225</v>
      </c>
      <c r="K33" s="10">
        <f t="shared" ref="K33:N33" si="23">(K9/($K9+$L9+$M9+$N9))</f>
        <v>0.16179435483870969</v>
      </c>
      <c r="L33" s="10">
        <f t="shared" si="23"/>
        <v>0.18397177419354838</v>
      </c>
      <c r="M33" s="10">
        <f t="shared" si="23"/>
        <v>0.37096774193548387</v>
      </c>
      <c r="N33" s="10">
        <f t="shared" si="23"/>
        <v>0.28326612903225806</v>
      </c>
      <c r="O33" s="10">
        <f t="shared" ref="O33:R33" si="24">(O9/($O9+$P9+$Q9+$R9))</f>
        <v>6.6532258064516125E-2</v>
      </c>
      <c r="P33" s="10">
        <f t="shared" si="24"/>
        <v>0.10181451612903226</v>
      </c>
      <c r="Q33" s="10">
        <f t="shared" si="24"/>
        <v>0.21118951612903225</v>
      </c>
      <c r="R33" s="10">
        <f t="shared" si="24"/>
        <v>0.62046370967741937</v>
      </c>
      <c r="S33" s="10">
        <f t="shared" si="4"/>
        <v>0.93346774193548387</v>
      </c>
    </row>
    <row r="34" spans="1:19" x14ac:dyDescent="0.25">
      <c r="A34" t="s">
        <v>35</v>
      </c>
      <c r="B34" t="s">
        <v>36</v>
      </c>
      <c r="C34" s="10">
        <f t="shared" ref="C34:F34" si="25">(C10/($C10+$D10+$E10+$F10))</f>
        <v>8.1879194630872482E-2</v>
      </c>
      <c r="D34" s="10">
        <f t="shared" si="25"/>
        <v>0.18993288590604027</v>
      </c>
      <c r="E34" s="10">
        <f t="shared" si="25"/>
        <v>0.34362416107382548</v>
      </c>
      <c r="F34" s="10">
        <f t="shared" si="25"/>
        <v>0.38456375838926177</v>
      </c>
      <c r="G34" s="10">
        <f t="shared" ref="G34:J34" si="26">(G10/($G10+$H10+$I10+$J10))</f>
        <v>5.4362416107382551E-2</v>
      </c>
      <c r="H34" s="10">
        <f t="shared" si="26"/>
        <v>8.9261744966442957E-2</v>
      </c>
      <c r="I34" s="10">
        <f t="shared" si="26"/>
        <v>0.28993288590604027</v>
      </c>
      <c r="J34" s="10">
        <f t="shared" si="26"/>
        <v>0.56644295302013425</v>
      </c>
      <c r="K34" s="10">
        <f t="shared" ref="K34:N34" si="27">(K10/($K10+$L10+$M10+$N10))</f>
        <v>9.3288590604026847E-2</v>
      </c>
      <c r="L34" s="10">
        <f t="shared" si="27"/>
        <v>0.1912751677852349</v>
      </c>
      <c r="M34" s="10">
        <f t="shared" si="27"/>
        <v>0.39194630872483222</v>
      </c>
      <c r="N34" s="10">
        <f t="shared" si="27"/>
        <v>0.32348993288590605</v>
      </c>
      <c r="O34" s="10">
        <f t="shared" ref="O34:R34" si="28">(O10/($O10+$P10+$Q10+$R10))</f>
        <v>4.0939597315436241E-2</v>
      </c>
      <c r="P34" s="10">
        <f t="shared" si="28"/>
        <v>7.5167785234899323E-2</v>
      </c>
      <c r="Q34" s="10">
        <f t="shared" si="28"/>
        <v>0.24966442953020135</v>
      </c>
      <c r="R34" s="10">
        <f t="shared" si="28"/>
        <v>0.63422818791946312</v>
      </c>
      <c r="S34" s="10">
        <f t="shared" si="4"/>
        <v>0.95906040268456372</v>
      </c>
    </row>
    <row r="35" spans="1:19" x14ac:dyDescent="0.25">
      <c r="A35" t="s">
        <v>37</v>
      </c>
      <c r="B35" t="s">
        <v>38</v>
      </c>
      <c r="C35" s="10">
        <f t="shared" ref="C35:F35" si="29">(C11/($C11+$D11+$E11+$F11))</f>
        <v>0.12241521918941274</v>
      </c>
      <c r="D35" s="10">
        <f t="shared" si="29"/>
        <v>0.13234077750206782</v>
      </c>
      <c r="E35" s="10">
        <f t="shared" si="29"/>
        <v>0.29611248966087678</v>
      </c>
      <c r="F35" s="10">
        <f t="shared" si="29"/>
        <v>0.4491315136476427</v>
      </c>
      <c r="G35" s="10">
        <f t="shared" ref="G35:J35" si="30">(G11/($G11+$H11+$I11+$J11))</f>
        <v>8.850289495450786E-2</v>
      </c>
      <c r="H35" s="10">
        <f t="shared" si="30"/>
        <v>7.6095947063688996E-2</v>
      </c>
      <c r="I35" s="10">
        <f t="shared" si="30"/>
        <v>0.20843672456575682</v>
      </c>
      <c r="J35" s="10">
        <f t="shared" si="30"/>
        <v>0.62696443341604635</v>
      </c>
      <c r="K35" s="10">
        <f t="shared" ref="K35:N35" si="31">(K11/($K11+$L11+$M11+$N11))</f>
        <v>0.14474772539288669</v>
      </c>
      <c r="L35" s="10">
        <f t="shared" si="31"/>
        <v>0.12076095947063689</v>
      </c>
      <c r="M35" s="10">
        <f t="shared" si="31"/>
        <v>0.35318444995864351</v>
      </c>
      <c r="N35" s="10">
        <f t="shared" si="31"/>
        <v>0.38130686517783291</v>
      </c>
      <c r="O35" s="10">
        <f t="shared" ref="O35:R35" si="32">(O11/($O11+$P11+$Q11+$R11))</f>
        <v>7.0306038047973529E-2</v>
      </c>
      <c r="P35" s="10">
        <f t="shared" si="32"/>
        <v>6.7824648469809762E-2</v>
      </c>
      <c r="Q35" s="10">
        <f t="shared" si="32"/>
        <v>0.15301902398676592</v>
      </c>
      <c r="R35" s="10">
        <f t="shared" si="32"/>
        <v>0.70885028949545081</v>
      </c>
      <c r="S35" s="10">
        <f t="shared" si="4"/>
        <v>0.92969396195202647</v>
      </c>
    </row>
    <row r="36" spans="1:19" x14ac:dyDescent="0.25">
      <c r="A36" t="s">
        <v>39</v>
      </c>
      <c r="B36" t="s">
        <v>40</v>
      </c>
      <c r="C36" s="10">
        <f t="shared" ref="C36:F36" si="33">(C12/($C12+$D12+$E12+$F12))</f>
        <v>0.10608345902463549</v>
      </c>
      <c r="D36" s="10">
        <f t="shared" si="33"/>
        <v>0.20010055304172952</v>
      </c>
      <c r="E36" s="10">
        <f t="shared" si="33"/>
        <v>0.36400201106083457</v>
      </c>
      <c r="F36" s="10">
        <f t="shared" si="33"/>
        <v>0.3298139768728004</v>
      </c>
      <c r="G36" s="10">
        <f t="shared" ref="G36:J36" si="34">(G12/($G12+$H12+$I12+$J12))</f>
        <v>6.4353946706887877E-2</v>
      </c>
      <c r="H36" s="10">
        <f t="shared" si="34"/>
        <v>0.10155857214680744</v>
      </c>
      <c r="I36" s="10">
        <f t="shared" si="34"/>
        <v>0.30367018602312718</v>
      </c>
      <c r="J36" s="10">
        <f t="shared" si="34"/>
        <v>0.53041729512317748</v>
      </c>
      <c r="K36" s="10">
        <f t="shared" ref="K36:N36" si="35">(K12/($K12+$L12+$M12+$N12))</f>
        <v>0.12016088486676722</v>
      </c>
      <c r="L36" s="10">
        <f t="shared" si="35"/>
        <v>0.20110608345902464</v>
      </c>
      <c r="M36" s="10">
        <f t="shared" si="35"/>
        <v>0.40221216691804929</v>
      </c>
      <c r="N36" s="10">
        <f t="shared" si="35"/>
        <v>0.27652086475615889</v>
      </c>
      <c r="O36" s="10">
        <f t="shared" ref="O36:R36" si="36">(O12/($O12+$P12+$Q12+$R12))</f>
        <v>4.9773755656108594E-2</v>
      </c>
      <c r="P36" s="10">
        <f t="shared" si="36"/>
        <v>8.5972850678733032E-2</v>
      </c>
      <c r="Q36" s="10">
        <f t="shared" si="36"/>
        <v>0.2669683257918552</v>
      </c>
      <c r="R36" s="10">
        <f t="shared" si="36"/>
        <v>0.59728506787330315</v>
      </c>
      <c r="S36" s="10">
        <f t="shared" si="4"/>
        <v>0.95022624434389136</v>
      </c>
    </row>
    <row r="37" spans="1:19" x14ac:dyDescent="0.25">
      <c r="A37" t="s">
        <v>41</v>
      </c>
      <c r="B37" t="s">
        <v>42</v>
      </c>
      <c r="C37" s="10">
        <f t="shared" ref="C37:F37" si="37">(C13/($C13+$D13+$E13+$F13))</f>
        <v>0.1348107109879963</v>
      </c>
      <c r="D37" s="10">
        <f t="shared" si="37"/>
        <v>0.15004616805170823</v>
      </c>
      <c r="E37" s="10">
        <f t="shared" si="37"/>
        <v>0.31532779316712833</v>
      </c>
      <c r="F37" s="10">
        <f t="shared" si="37"/>
        <v>0.39981532779316714</v>
      </c>
      <c r="G37" s="10">
        <f t="shared" ref="G37:J37" si="38">(G13/($G13+$H13+$I13+$J13))</f>
        <v>8.9104339796860568E-2</v>
      </c>
      <c r="H37" s="10">
        <f t="shared" si="38"/>
        <v>9.833795013850416E-2</v>
      </c>
      <c r="I37" s="10">
        <f t="shared" si="38"/>
        <v>0.21929824561403508</v>
      </c>
      <c r="J37" s="10">
        <f t="shared" si="38"/>
        <v>0.59325946445060018</v>
      </c>
      <c r="K37" s="10">
        <f t="shared" ref="K37:N37" si="39">(K13/($K13+$L13+$M13+$N13))</f>
        <v>0.1569713758079409</v>
      </c>
      <c r="L37" s="10">
        <f t="shared" si="39"/>
        <v>0.15004616805170823</v>
      </c>
      <c r="M37" s="10">
        <f t="shared" si="39"/>
        <v>0.35041551246537395</v>
      </c>
      <c r="N37" s="10">
        <f t="shared" si="39"/>
        <v>0.34256694367497692</v>
      </c>
      <c r="O37" s="10">
        <f t="shared" ref="O37:R37" si="40">(O13/($O13+$P13+$Q13+$R13))</f>
        <v>6.9252077562326875E-2</v>
      </c>
      <c r="P37" s="10">
        <f t="shared" si="40"/>
        <v>8.6795937211449681E-2</v>
      </c>
      <c r="Q37" s="10">
        <f t="shared" si="40"/>
        <v>0.18282548476454294</v>
      </c>
      <c r="R37" s="10">
        <f t="shared" si="40"/>
        <v>0.66112650046168053</v>
      </c>
      <c r="S37" s="10">
        <f t="shared" si="4"/>
        <v>0.93074792243767313</v>
      </c>
    </row>
    <row r="38" spans="1:19" x14ac:dyDescent="0.25">
      <c r="A38" t="s">
        <v>43</v>
      </c>
      <c r="B38" t="s">
        <v>44</v>
      </c>
      <c r="C38" s="10">
        <f t="shared" ref="C38:F38" si="41">(C14/($C14+$D14+$E14+$F14))</f>
        <v>0.20150053590568059</v>
      </c>
      <c r="D38" s="10">
        <f t="shared" si="41"/>
        <v>0.18542336548767416</v>
      </c>
      <c r="E38" s="10">
        <f t="shared" si="41"/>
        <v>0.25616291532690244</v>
      </c>
      <c r="F38" s="10">
        <f t="shared" si="41"/>
        <v>0.35691318327974275</v>
      </c>
      <c r="G38" s="10">
        <f t="shared" ref="G38:J38" si="42">(G14/($G14+$H14+$I14+$J14))</f>
        <v>0.16827438370846731</v>
      </c>
      <c r="H38" s="10">
        <f t="shared" si="42"/>
        <v>0.11039657020364416</v>
      </c>
      <c r="I38" s="10">
        <f t="shared" si="42"/>
        <v>0.21436227224008575</v>
      </c>
      <c r="J38" s="10">
        <f t="shared" si="42"/>
        <v>0.50696677384780275</v>
      </c>
      <c r="K38" s="10">
        <f t="shared" ref="K38:N38" si="43">(K14/($K14+$L14+$M14+$N14))</f>
        <v>0.22829581993569131</v>
      </c>
      <c r="L38" s="10">
        <f t="shared" si="43"/>
        <v>0.15326902465166131</v>
      </c>
      <c r="M38" s="10">
        <f t="shared" si="43"/>
        <v>0.31511254019292606</v>
      </c>
      <c r="N38" s="10">
        <f t="shared" si="43"/>
        <v>0.30332261521972131</v>
      </c>
      <c r="O38" s="10">
        <f t="shared" ref="O38:R38" si="44">(O14/($O14+$P14+$Q14+$R14))</f>
        <v>0.12968917470525188</v>
      </c>
      <c r="P38" s="10">
        <f t="shared" si="44"/>
        <v>0.11254019292604502</v>
      </c>
      <c r="Q38" s="10">
        <f t="shared" si="44"/>
        <v>0.20364415862808147</v>
      </c>
      <c r="R38" s="10">
        <f t="shared" si="44"/>
        <v>0.55412647374062163</v>
      </c>
      <c r="S38" s="10">
        <f t="shared" si="4"/>
        <v>0.87031082529474812</v>
      </c>
    </row>
    <row r="39" spans="1:19" x14ac:dyDescent="0.25">
      <c r="A39" t="s">
        <v>81</v>
      </c>
      <c r="B39" t="s">
        <v>82</v>
      </c>
      <c r="C39" s="10">
        <f t="shared" ref="C39:F39" si="45">(C15/($C15+$D15+$E15+$F15))</f>
        <v>0.31398416886543534</v>
      </c>
      <c r="D39" s="10">
        <f t="shared" si="45"/>
        <v>0.16622691292875991</v>
      </c>
      <c r="E39" s="10">
        <f t="shared" si="45"/>
        <v>0.2</v>
      </c>
      <c r="F39" s="10">
        <f t="shared" si="45"/>
        <v>0.31978891820580474</v>
      </c>
      <c r="G39" s="10">
        <f t="shared" ref="G39:J39" si="46">(G15/($G15+$H15+$I15+$J15))</f>
        <v>0.18416886543535621</v>
      </c>
      <c r="H39" s="10">
        <f t="shared" si="46"/>
        <v>0.18311345646437996</v>
      </c>
      <c r="I39" s="10">
        <f t="shared" si="46"/>
        <v>0.15092348284960422</v>
      </c>
      <c r="J39" s="10">
        <f t="shared" si="46"/>
        <v>0.48179419525065964</v>
      </c>
      <c r="K39" s="10">
        <f t="shared" ref="K39:N39" si="47">(K15/($K15+$L15+$M15+$N15))</f>
        <v>0.36306068601583114</v>
      </c>
      <c r="L39" s="10">
        <f t="shared" si="47"/>
        <v>0.14564643799472296</v>
      </c>
      <c r="M39" s="10">
        <f t="shared" si="47"/>
        <v>0.22216358839050132</v>
      </c>
      <c r="N39" s="10">
        <f t="shared" si="47"/>
        <v>0.26912928759894461</v>
      </c>
      <c r="O39" s="10">
        <f t="shared" ref="O39:R39" si="48">(O15/($O15+$P15+$Q15+$R15))</f>
        <v>0.14881266490765171</v>
      </c>
      <c r="P39" s="10">
        <f t="shared" si="48"/>
        <v>0.19208443271767811</v>
      </c>
      <c r="Q39" s="10">
        <f t="shared" si="48"/>
        <v>0.13984168865435356</v>
      </c>
      <c r="R39" s="10">
        <f t="shared" si="48"/>
        <v>0.51926121372031664</v>
      </c>
      <c r="S39" s="10">
        <f t="shared" si="4"/>
        <v>0.85118733509234834</v>
      </c>
    </row>
    <row r="40" spans="1:19" x14ac:dyDescent="0.25">
      <c r="A40" t="s">
        <v>45</v>
      </c>
      <c r="B40" t="s">
        <v>46</v>
      </c>
      <c r="C40" s="10">
        <f t="shared" ref="C40:F40" si="49">(C16/($C16+$D16+$E16+$F16))</f>
        <v>0.40651260504201681</v>
      </c>
      <c r="D40" s="10">
        <f t="shared" si="49"/>
        <v>0.13760504201680673</v>
      </c>
      <c r="E40" s="10">
        <f t="shared" si="49"/>
        <v>0.19012605042016806</v>
      </c>
      <c r="F40" s="10">
        <f t="shared" si="49"/>
        <v>0.2657563025210084</v>
      </c>
      <c r="G40" s="10">
        <f t="shared" ref="G40:J40" si="50">(G16/($G16+$H16+$I16+$J16))</f>
        <v>0.2857142857142857</v>
      </c>
      <c r="H40" s="10">
        <f t="shared" si="50"/>
        <v>0.15756302521008403</v>
      </c>
      <c r="I40" s="10">
        <f t="shared" si="50"/>
        <v>0.16071428571428573</v>
      </c>
      <c r="J40" s="10">
        <f t="shared" si="50"/>
        <v>0.39600840336134452</v>
      </c>
      <c r="K40" s="10">
        <f t="shared" ref="K40:N40" si="51">(K16/($K16+$L16+$M16+$N16))</f>
        <v>0.43592436974789917</v>
      </c>
      <c r="L40" s="10">
        <f t="shared" si="51"/>
        <v>0.11764705882352941</v>
      </c>
      <c r="M40" s="10">
        <f t="shared" si="51"/>
        <v>0.21533613445378152</v>
      </c>
      <c r="N40" s="10">
        <f t="shared" si="51"/>
        <v>0.23109243697478993</v>
      </c>
      <c r="O40" s="10">
        <f t="shared" ref="O40:R40" si="52">(O16/($O16+$P16+$Q16+$R16))</f>
        <v>0.25210084033613445</v>
      </c>
      <c r="P40" s="10">
        <f t="shared" si="52"/>
        <v>0.17121848739495799</v>
      </c>
      <c r="Q40" s="10">
        <f t="shared" si="52"/>
        <v>0.14180672268907563</v>
      </c>
      <c r="R40" s="10">
        <f t="shared" si="52"/>
        <v>0.43487394957983194</v>
      </c>
      <c r="S40" s="10">
        <f t="shared" si="4"/>
        <v>0.74789915966386555</v>
      </c>
    </row>
    <row r="41" spans="1:19" hidden="1" x14ac:dyDescent="0.25">
      <c r="A41" t="s">
        <v>47</v>
      </c>
      <c r="B41" t="s">
        <v>48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</row>
    <row r="42" spans="1:19" x14ac:dyDescent="0.25">
      <c r="A42" t="s">
        <v>49</v>
      </c>
      <c r="B42" t="s">
        <v>18</v>
      </c>
      <c r="C42" s="10">
        <f>(C18/($C18+$D18+$E18+$F18))</f>
        <v>0.16973464851347597</v>
      </c>
      <c r="D42" s="10">
        <f>(D18/($C18+$D18+$E18+$F18))</f>
        <v>0.16591414281744929</v>
      </c>
      <c r="E42" s="10">
        <f>(E18/($C18+$D18+$E18+$F18))</f>
        <v>0.29879827729924979</v>
      </c>
      <c r="F42" s="10">
        <f>(F18/($C18+$D18+$E18+$F18))</f>
        <v>0.36555293136982497</v>
      </c>
      <c r="G42" s="10">
        <f t="shared" ref="G42:J42" si="53">(G18/($G18+$H18+$I18+$J18))</f>
        <v>0.11961656015559878</v>
      </c>
      <c r="H42" s="10">
        <f t="shared" si="53"/>
        <v>0.10916226729647124</v>
      </c>
      <c r="I42" s="10">
        <f t="shared" si="53"/>
        <v>0.23485690469574882</v>
      </c>
      <c r="J42" s="10">
        <f t="shared" si="53"/>
        <v>0.53636426785218116</v>
      </c>
      <c r="K42" s="10">
        <f t="shared" ref="K42:N42" si="54">(K18/($K18+$L18+$M18+$N18))</f>
        <v>0.19286607390941929</v>
      </c>
      <c r="L42" s="10">
        <f t="shared" si="54"/>
        <v>0.15931508752431231</v>
      </c>
      <c r="M42" s="10">
        <f t="shared" si="54"/>
        <v>0.33693387051958879</v>
      </c>
      <c r="N42" s="10">
        <f t="shared" si="54"/>
        <v>0.31088496804667964</v>
      </c>
      <c r="O42" s="10">
        <f t="shared" ref="O42:R42" si="55">(O18/($O18+$P18+$Q18+$R18))</f>
        <v>9.5512642400666856E-2</v>
      </c>
      <c r="P42" s="10">
        <f t="shared" si="55"/>
        <v>0.10242428452347875</v>
      </c>
      <c r="Q42" s="10">
        <f t="shared" si="55"/>
        <v>0.20373714920811337</v>
      </c>
      <c r="R42" s="10">
        <f t="shared" si="55"/>
        <v>0.59832592386774108</v>
      </c>
      <c r="S42" s="10">
        <f t="shared" si="4"/>
        <v>0.90448735759933319</v>
      </c>
    </row>
    <row r="43" spans="1:19" hidden="1" x14ac:dyDescent="0.25">
      <c r="A43" t="s">
        <v>87</v>
      </c>
      <c r="B43" t="s">
        <v>88</v>
      </c>
      <c r="C43" s="10">
        <f t="shared" ref="C43:F44" si="56">(C19/($C19+$D19+$E19+$F19))</f>
        <v>0.2</v>
      </c>
      <c r="D43" s="10">
        <f t="shared" si="56"/>
        <v>0.16</v>
      </c>
      <c r="E43" s="10">
        <f t="shared" si="56"/>
        <v>0.36</v>
      </c>
      <c r="F43" s="10">
        <f t="shared" si="56"/>
        <v>0.28000000000000003</v>
      </c>
      <c r="G43" s="10">
        <f t="shared" ref="G43:J43" si="57">(G19/($G19+$H19+$I19+$J19))</f>
        <v>0.24</v>
      </c>
      <c r="H43" s="10">
        <f t="shared" si="57"/>
        <v>0</v>
      </c>
      <c r="I43" s="10">
        <f t="shared" si="57"/>
        <v>0.32</v>
      </c>
      <c r="J43" s="10">
        <f t="shared" si="57"/>
        <v>0.44</v>
      </c>
      <c r="K43" s="10">
        <f t="shared" ref="K43:N43" si="58">(K19/($K19+$L19+$M19+$N19))</f>
        <v>0.2</v>
      </c>
      <c r="L43" s="10">
        <f t="shared" si="58"/>
        <v>0.2</v>
      </c>
      <c r="M43" s="10">
        <f t="shared" si="58"/>
        <v>0.32</v>
      </c>
      <c r="N43" s="10">
        <f t="shared" si="58"/>
        <v>0.28000000000000003</v>
      </c>
      <c r="O43" s="10">
        <f t="shared" ref="O43:R43" si="59">(O19/($O19+$P19+$Q19+$R19))</f>
        <v>0.16</v>
      </c>
      <c r="P43" s="10">
        <f t="shared" si="59"/>
        <v>0.08</v>
      </c>
      <c r="Q43" s="10">
        <f t="shared" si="59"/>
        <v>0.2</v>
      </c>
      <c r="R43" s="10">
        <f t="shared" si="59"/>
        <v>0.56000000000000005</v>
      </c>
      <c r="S43" s="10">
        <f t="shared" si="4"/>
        <v>0.84000000000000008</v>
      </c>
    </row>
    <row r="44" spans="1:19" hidden="1" x14ac:dyDescent="0.25">
      <c r="A44" t="s">
        <v>89</v>
      </c>
      <c r="B44" t="s">
        <v>90</v>
      </c>
      <c r="C44" s="10">
        <f t="shared" si="56"/>
        <v>0.20689655172413793</v>
      </c>
      <c r="D44" s="10">
        <f t="shared" si="56"/>
        <v>0.10344827586206896</v>
      </c>
      <c r="E44" s="10">
        <f t="shared" si="56"/>
        <v>0.31034482758620691</v>
      </c>
      <c r="F44" s="10">
        <f t="shared" si="56"/>
        <v>0.37931034482758619</v>
      </c>
      <c r="G44" s="10">
        <f t="shared" ref="G44:J44" si="60">(G20/($G20+$H20+$I20+$J20))</f>
        <v>6.8965517241379309E-2</v>
      </c>
      <c r="H44" s="10">
        <f t="shared" si="60"/>
        <v>0.13793103448275862</v>
      </c>
      <c r="I44" s="10">
        <f t="shared" si="60"/>
        <v>0.17241379310344829</v>
      </c>
      <c r="J44" s="10">
        <f t="shared" si="60"/>
        <v>0.62068965517241381</v>
      </c>
      <c r="K44" s="10">
        <f t="shared" ref="K44:N44" si="61">(K20/($K20+$L20+$M20+$N20))</f>
        <v>0.20689655172413793</v>
      </c>
      <c r="L44" s="10">
        <f t="shared" si="61"/>
        <v>0.10344827586206896</v>
      </c>
      <c r="M44" s="10">
        <f t="shared" si="61"/>
        <v>0.48275862068965519</v>
      </c>
      <c r="N44" s="10">
        <f t="shared" si="61"/>
        <v>0.20689655172413793</v>
      </c>
      <c r="O44" s="10">
        <f t="shared" ref="O44:R44" si="62">(O20/($O20+$P20+$Q20+$R20))</f>
        <v>3.4482758620689655E-2</v>
      </c>
      <c r="P44" s="10">
        <f t="shared" si="62"/>
        <v>0.20689655172413793</v>
      </c>
      <c r="Q44" s="10">
        <f t="shared" si="62"/>
        <v>0.17241379310344829</v>
      </c>
      <c r="R44" s="10">
        <f t="shared" si="62"/>
        <v>0.58620689655172409</v>
      </c>
      <c r="S44" s="10">
        <f t="shared" si="4"/>
        <v>0.96551724137931028</v>
      </c>
    </row>
    <row r="45" spans="1:19" x14ac:dyDescent="0.25">
      <c r="A45" t="s">
        <v>87</v>
      </c>
      <c r="B45" t="s">
        <v>88</v>
      </c>
      <c r="C45" s="10">
        <f>(C21/($C21+$D21+$E21+$F21))</f>
        <v>0.2</v>
      </c>
      <c r="D45" s="10">
        <f t="shared" ref="D45:F46" si="63">(D21/($C21+$D21+$E21+$F21))</f>
        <v>0.16</v>
      </c>
      <c r="E45" s="10">
        <f t="shared" si="63"/>
        <v>0.36</v>
      </c>
      <c r="F45" s="10">
        <f t="shared" si="63"/>
        <v>0.28000000000000003</v>
      </c>
      <c r="G45" s="10">
        <f t="shared" ref="G45:J46" si="64">(G21/($G21+$H21+$I21+$J21))</f>
        <v>0.24</v>
      </c>
      <c r="H45" s="10">
        <f t="shared" si="64"/>
        <v>0</v>
      </c>
      <c r="I45" s="10">
        <f t="shared" si="64"/>
        <v>0.32</v>
      </c>
      <c r="J45" s="10">
        <f t="shared" si="64"/>
        <v>0.44</v>
      </c>
      <c r="K45" s="10">
        <f t="shared" ref="K45:N45" si="65">(K21/($K21+$L21+$M21+$N21))</f>
        <v>0.2</v>
      </c>
      <c r="L45" s="10">
        <f t="shared" si="65"/>
        <v>0.2</v>
      </c>
      <c r="M45" s="10">
        <f t="shared" si="65"/>
        <v>0.32</v>
      </c>
      <c r="N45" s="10">
        <f t="shared" si="65"/>
        <v>0.28000000000000003</v>
      </c>
      <c r="O45" s="10">
        <f t="shared" ref="O45:R46" si="66">(O21/($O21+$P21+$Q21+$R21))</f>
        <v>0.16</v>
      </c>
      <c r="P45" s="10">
        <f t="shared" si="66"/>
        <v>0.08</v>
      </c>
      <c r="Q45" s="10">
        <f t="shared" si="66"/>
        <v>0.2</v>
      </c>
      <c r="R45" s="10">
        <f t="shared" si="66"/>
        <v>0.56000000000000005</v>
      </c>
      <c r="S45" s="10">
        <f t="shared" si="4"/>
        <v>0.84000000000000008</v>
      </c>
    </row>
    <row r="46" spans="1:19" x14ac:dyDescent="0.25">
      <c r="A46" t="s">
        <v>89</v>
      </c>
      <c r="B46" t="s">
        <v>90</v>
      </c>
      <c r="C46" s="10">
        <f>(C22/($C22+$D22+$E22+$F22))</f>
        <v>0.20689655172413793</v>
      </c>
      <c r="D46" s="10">
        <f t="shared" si="63"/>
        <v>0.10344827586206896</v>
      </c>
      <c r="E46" s="10">
        <f t="shared" si="63"/>
        <v>0.31034482758620691</v>
      </c>
      <c r="F46" s="10">
        <f t="shared" si="63"/>
        <v>0.37931034482758619</v>
      </c>
      <c r="G46" s="10">
        <f t="shared" ref="G46:H46" si="67">(G22/($G22+$H22+$I22+$J22))</f>
        <v>6.8965517241379309E-2</v>
      </c>
      <c r="H46" s="10">
        <f t="shared" si="67"/>
        <v>0.13793103448275862</v>
      </c>
      <c r="I46" s="10">
        <f t="shared" si="64"/>
        <v>0.17241379310344829</v>
      </c>
      <c r="J46" s="10">
        <f t="shared" si="64"/>
        <v>0.62068965517241381</v>
      </c>
      <c r="K46" s="10">
        <f t="shared" ref="K46:N46" si="68">(K22/($K22+$L22+$M22+$N22))</f>
        <v>0.20689655172413793</v>
      </c>
      <c r="L46" s="10">
        <f t="shared" si="68"/>
        <v>0.10344827586206896</v>
      </c>
      <c r="M46" s="10">
        <f t="shared" si="68"/>
        <v>0.48275862068965519</v>
      </c>
      <c r="N46" s="10">
        <f t="shared" si="68"/>
        <v>0.20689655172413793</v>
      </c>
      <c r="O46" s="10">
        <f t="shared" ref="O46" si="69">(O22/($O22+$P22+$Q22+$R22))</f>
        <v>3.4482758620689655E-2</v>
      </c>
      <c r="P46" s="10">
        <f t="shared" si="66"/>
        <v>0.20689655172413793</v>
      </c>
      <c r="Q46" s="10">
        <f t="shared" si="66"/>
        <v>0.17241379310344829</v>
      </c>
      <c r="R46" s="10">
        <f t="shared" si="66"/>
        <v>0.58620689655172409</v>
      </c>
      <c r="S46" s="10">
        <f>(P46+Q46+R46)</f>
        <v>0.96551724137931028</v>
      </c>
    </row>
    <row r="49" spans="2:6" x14ac:dyDescent="0.25">
      <c r="C49" t="s">
        <v>83</v>
      </c>
      <c r="D49" t="s">
        <v>84</v>
      </c>
      <c r="E49" t="s">
        <v>61</v>
      </c>
      <c r="F49" t="s">
        <v>85</v>
      </c>
    </row>
    <row r="50" spans="2:6" x14ac:dyDescent="0.25">
      <c r="B50" t="s">
        <v>57</v>
      </c>
      <c r="C50" s="13">
        <f>C42</f>
        <v>0.16973464851347597</v>
      </c>
      <c r="D50" s="13">
        <f>G42</f>
        <v>0.11961656015559878</v>
      </c>
      <c r="E50" s="13">
        <f>K42</f>
        <v>0.19286607390941929</v>
      </c>
      <c r="F50" s="13">
        <f>O42</f>
        <v>9.5512642400666856E-2</v>
      </c>
    </row>
    <row r="51" spans="2:6" x14ac:dyDescent="0.25">
      <c r="B51" t="s">
        <v>67</v>
      </c>
      <c r="C51" s="13">
        <f>D42</f>
        <v>0.16591414281744929</v>
      </c>
      <c r="D51" s="13">
        <f>H42</f>
        <v>0.10916226729647124</v>
      </c>
      <c r="E51" s="13">
        <f>L42</f>
        <v>0.15931508752431231</v>
      </c>
      <c r="F51" s="13">
        <f>P42</f>
        <v>0.10242428452347875</v>
      </c>
    </row>
    <row r="52" spans="2:6" x14ac:dyDescent="0.25">
      <c r="B52" t="s">
        <v>86</v>
      </c>
      <c r="C52" s="13">
        <f>E42</f>
        <v>0.29879827729924979</v>
      </c>
      <c r="D52" s="13">
        <f>I42</f>
        <v>0.23485690469574882</v>
      </c>
      <c r="E52" s="13">
        <f>M42</f>
        <v>0.33693387051958879</v>
      </c>
      <c r="F52" s="13">
        <f>Q42</f>
        <v>0.20373714920811337</v>
      </c>
    </row>
    <row r="53" spans="2:6" x14ac:dyDescent="0.25">
      <c r="B53" t="s">
        <v>68</v>
      </c>
      <c r="C53" s="13">
        <f>F42</f>
        <v>0.36555293136982497</v>
      </c>
      <c r="D53" s="13">
        <f>J42</f>
        <v>0.53636426785218116</v>
      </c>
      <c r="E53" s="13">
        <f>N42</f>
        <v>0.31088496804667964</v>
      </c>
      <c r="F53" s="13">
        <f>R42</f>
        <v>0.59832592386774108</v>
      </c>
    </row>
    <row r="54" spans="2:6" x14ac:dyDescent="0.25">
      <c r="C54" s="10"/>
    </row>
  </sheetData>
  <mergeCells count="4">
    <mergeCell ref="C24:F24"/>
    <mergeCell ref="G24:J24"/>
    <mergeCell ref="K24:N24"/>
    <mergeCell ref="O24:R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topLeftCell="A25" zoomScale="60" zoomScaleNormal="60" workbookViewId="0">
      <selection activeCell="I49" sqref="I49"/>
    </sheetView>
  </sheetViews>
  <sheetFormatPr baseColWidth="10" defaultRowHeight="15" x14ac:dyDescent="0.25"/>
  <cols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573</v>
      </c>
      <c r="D2">
        <v>481</v>
      </c>
      <c r="E2">
        <v>765</v>
      </c>
      <c r="F2">
        <v>977</v>
      </c>
      <c r="G2">
        <v>412</v>
      </c>
      <c r="H2">
        <v>345</v>
      </c>
      <c r="I2">
        <v>631</v>
      </c>
      <c r="J2">
        <v>1408</v>
      </c>
      <c r="K2">
        <v>668</v>
      </c>
      <c r="L2">
        <v>383</v>
      </c>
      <c r="M2">
        <v>862</v>
      </c>
      <c r="N2">
        <v>883</v>
      </c>
      <c r="O2">
        <v>320</v>
      </c>
      <c r="P2">
        <v>328</v>
      </c>
      <c r="Q2">
        <v>586</v>
      </c>
      <c r="R2">
        <v>1562</v>
      </c>
      <c r="S2">
        <f>SUM(C2:F2)</f>
        <v>2796</v>
      </c>
    </row>
    <row r="3" spans="1:19" x14ac:dyDescent="0.25">
      <c r="A3" t="s">
        <v>21</v>
      </c>
      <c r="B3" t="s">
        <v>22</v>
      </c>
      <c r="C3">
        <v>330</v>
      </c>
      <c r="D3">
        <v>270</v>
      </c>
      <c r="E3">
        <v>460</v>
      </c>
      <c r="F3">
        <v>567</v>
      </c>
      <c r="G3">
        <v>252</v>
      </c>
      <c r="H3">
        <v>184</v>
      </c>
      <c r="I3">
        <v>375</v>
      </c>
      <c r="J3">
        <v>816</v>
      </c>
      <c r="K3">
        <v>364</v>
      </c>
      <c r="L3">
        <v>255</v>
      </c>
      <c r="M3">
        <v>510</v>
      </c>
      <c r="N3">
        <v>498</v>
      </c>
      <c r="O3">
        <v>207</v>
      </c>
      <c r="P3">
        <v>179</v>
      </c>
      <c r="Q3">
        <v>329</v>
      </c>
      <c r="R3">
        <v>912</v>
      </c>
      <c r="S3">
        <f t="shared" ref="S3:S20" si="0">SUM(C3:F3)</f>
        <v>1627</v>
      </c>
    </row>
    <row r="4" spans="1:19" x14ac:dyDescent="0.25">
      <c r="A4" t="s">
        <v>23</v>
      </c>
      <c r="B4" t="s">
        <v>24</v>
      </c>
      <c r="C4">
        <v>632</v>
      </c>
      <c r="D4">
        <v>645</v>
      </c>
      <c r="E4">
        <v>1189</v>
      </c>
      <c r="F4">
        <v>1338</v>
      </c>
      <c r="G4">
        <v>495</v>
      </c>
      <c r="H4">
        <v>384</v>
      </c>
      <c r="I4">
        <v>911</v>
      </c>
      <c r="J4">
        <v>2014</v>
      </c>
      <c r="K4">
        <v>706</v>
      </c>
      <c r="L4">
        <v>616</v>
      </c>
      <c r="M4">
        <v>1285</v>
      </c>
      <c r="N4">
        <v>1197</v>
      </c>
      <c r="O4">
        <v>413</v>
      </c>
      <c r="P4">
        <v>356</v>
      </c>
      <c r="Q4">
        <v>793</v>
      </c>
      <c r="R4">
        <v>2242</v>
      </c>
      <c r="S4">
        <f t="shared" si="0"/>
        <v>3804</v>
      </c>
    </row>
    <row r="5" spans="1:19" x14ac:dyDescent="0.25">
      <c r="A5" t="s">
        <v>25</v>
      </c>
      <c r="B5" t="s">
        <v>26</v>
      </c>
      <c r="C5">
        <v>613</v>
      </c>
      <c r="D5">
        <v>604</v>
      </c>
      <c r="E5">
        <v>1167</v>
      </c>
      <c r="F5">
        <v>1136</v>
      </c>
      <c r="G5">
        <v>476</v>
      </c>
      <c r="H5">
        <v>359</v>
      </c>
      <c r="I5">
        <v>908</v>
      </c>
      <c r="J5">
        <v>1777</v>
      </c>
      <c r="K5">
        <v>686</v>
      </c>
      <c r="L5">
        <v>544</v>
      </c>
      <c r="M5">
        <v>1300</v>
      </c>
      <c r="N5">
        <v>990</v>
      </c>
      <c r="O5">
        <v>382</v>
      </c>
      <c r="P5">
        <v>367</v>
      </c>
      <c r="Q5">
        <v>777</v>
      </c>
      <c r="R5">
        <v>1994</v>
      </c>
      <c r="S5">
        <f t="shared" si="0"/>
        <v>3520</v>
      </c>
    </row>
    <row r="6" spans="1:19" x14ac:dyDescent="0.25">
      <c r="A6" t="s">
        <v>27</v>
      </c>
      <c r="B6" t="s">
        <v>28</v>
      </c>
      <c r="C6">
        <v>49</v>
      </c>
      <c r="D6">
        <v>53</v>
      </c>
      <c r="E6">
        <v>122</v>
      </c>
      <c r="F6">
        <v>118</v>
      </c>
      <c r="G6">
        <v>30</v>
      </c>
      <c r="H6">
        <v>37</v>
      </c>
      <c r="I6">
        <v>91</v>
      </c>
      <c r="J6">
        <v>184</v>
      </c>
      <c r="K6">
        <v>59</v>
      </c>
      <c r="L6">
        <v>52</v>
      </c>
      <c r="M6">
        <v>136</v>
      </c>
      <c r="N6">
        <v>95</v>
      </c>
      <c r="O6">
        <v>23</v>
      </c>
      <c r="P6">
        <v>36</v>
      </c>
      <c r="Q6">
        <v>87</v>
      </c>
      <c r="R6">
        <v>196</v>
      </c>
      <c r="S6">
        <f t="shared" si="0"/>
        <v>342</v>
      </c>
    </row>
    <row r="7" spans="1:19" x14ac:dyDescent="0.25">
      <c r="A7" t="s">
        <v>29</v>
      </c>
      <c r="B7" t="s">
        <v>30</v>
      </c>
      <c r="C7">
        <v>140</v>
      </c>
      <c r="D7">
        <v>173</v>
      </c>
      <c r="E7">
        <v>256</v>
      </c>
      <c r="F7">
        <v>205</v>
      </c>
      <c r="G7">
        <v>103</v>
      </c>
      <c r="H7">
        <v>109</v>
      </c>
      <c r="I7">
        <v>226</v>
      </c>
      <c r="J7">
        <v>336</v>
      </c>
      <c r="K7">
        <v>152</v>
      </c>
      <c r="L7">
        <v>171</v>
      </c>
      <c r="M7">
        <v>278</v>
      </c>
      <c r="N7">
        <v>173</v>
      </c>
      <c r="O7">
        <v>73</v>
      </c>
      <c r="P7">
        <v>101</v>
      </c>
      <c r="Q7">
        <v>202</v>
      </c>
      <c r="R7">
        <v>398</v>
      </c>
      <c r="S7">
        <f t="shared" si="0"/>
        <v>774</v>
      </c>
    </row>
    <row r="8" spans="1:19" x14ac:dyDescent="0.25">
      <c r="A8" t="s">
        <v>31</v>
      </c>
      <c r="B8" t="s">
        <v>32</v>
      </c>
      <c r="C8">
        <v>263</v>
      </c>
      <c r="D8">
        <v>281</v>
      </c>
      <c r="E8">
        <v>535</v>
      </c>
      <c r="F8">
        <v>935</v>
      </c>
      <c r="G8">
        <v>195</v>
      </c>
      <c r="H8">
        <v>188</v>
      </c>
      <c r="I8">
        <v>414</v>
      </c>
      <c r="J8">
        <v>1217</v>
      </c>
      <c r="K8">
        <v>307</v>
      </c>
      <c r="L8">
        <v>275</v>
      </c>
      <c r="M8">
        <v>739</v>
      </c>
      <c r="N8">
        <v>693</v>
      </c>
      <c r="O8">
        <v>146</v>
      </c>
      <c r="P8">
        <v>177</v>
      </c>
      <c r="Q8">
        <v>338</v>
      </c>
      <c r="R8">
        <v>1353</v>
      </c>
      <c r="S8">
        <f t="shared" si="0"/>
        <v>2014</v>
      </c>
    </row>
    <row r="9" spans="1:19" x14ac:dyDescent="0.25">
      <c r="A9" t="s">
        <v>33</v>
      </c>
      <c r="B9" t="s">
        <v>34</v>
      </c>
      <c r="C9">
        <v>336</v>
      </c>
      <c r="D9">
        <v>372</v>
      </c>
      <c r="E9">
        <v>655</v>
      </c>
      <c r="F9">
        <v>698</v>
      </c>
      <c r="G9">
        <v>220</v>
      </c>
      <c r="H9">
        <v>229</v>
      </c>
      <c r="I9">
        <v>483</v>
      </c>
      <c r="J9">
        <v>1129</v>
      </c>
      <c r="K9">
        <v>393</v>
      </c>
      <c r="L9">
        <v>368</v>
      </c>
      <c r="M9">
        <v>757</v>
      </c>
      <c r="N9">
        <v>543</v>
      </c>
      <c r="O9">
        <v>177</v>
      </c>
      <c r="P9">
        <v>196</v>
      </c>
      <c r="Q9">
        <v>432</v>
      </c>
      <c r="R9">
        <v>1256</v>
      </c>
      <c r="S9">
        <f t="shared" si="0"/>
        <v>2061</v>
      </c>
    </row>
    <row r="10" spans="1:19" x14ac:dyDescent="0.25">
      <c r="A10" t="s">
        <v>35</v>
      </c>
      <c r="B10" t="s">
        <v>36</v>
      </c>
      <c r="C10">
        <v>112</v>
      </c>
      <c r="D10">
        <v>263</v>
      </c>
      <c r="E10">
        <v>498</v>
      </c>
      <c r="F10">
        <v>472</v>
      </c>
      <c r="G10">
        <v>72</v>
      </c>
      <c r="H10">
        <v>146</v>
      </c>
      <c r="I10">
        <v>409</v>
      </c>
      <c r="J10">
        <v>718</v>
      </c>
      <c r="K10">
        <v>122</v>
      </c>
      <c r="L10">
        <v>273</v>
      </c>
      <c r="M10">
        <v>539</v>
      </c>
      <c r="N10">
        <v>411</v>
      </c>
      <c r="O10">
        <v>55</v>
      </c>
      <c r="P10">
        <v>136</v>
      </c>
      <c r="Q10">
        <v>356</v>
      </c>
      <c r="R10">
        <v>798</v>
      </c>
      <c r="S10">
        <f t="shared" si="0"/>
        <v>1345</v>
      </c>
    </row>
    <row r="11" spans="1:19" x14ac:dyDescent="0.25">
      <c r="A11" t="s">
        <v>37</v>
      </c>
      <c r="B11" t="s">
        <v>38</v>
      </c>
      <c r="C11">
        <v>153</v>
      </c>
      <c r="D11">
        <v>151</v>
      </c>
      <c r="E11">
        <v>332</v>
      </c>
      <c r="F11">
        <v>516</v>
      </c>
      <c r="G11">
        <v>94</v>
      </c>
      <c r="H11">
        <v>100</v>
      </c>
      <c r="I11">
        <v>238</v>
      </c>
      <c r="J11">
        <v>720</v>
      </c>
      <c r="K11">
        <v>187</v>
      </c>
      <c r="L11">
        <v>132</v>
      </c>
      <c r="M11">
        <v>406</v>
      </c>
      <c r="N11">
        <v>427</v>
      </c>
      <c r="O11">
        <v>78</v>
      </c>
      <c r="P11">
        <v>85</v>
      </c>
      <c r="Q11">
        <v>192</v>
      </c>
      <c r="R11">
        <v>797</v>
      </c>
      <c r="S11">
        <f t="shared" si="0"/>
        <v>1152</v>
      </c>
    </row>
    <row r="12" spans="1:19" x14ac:dyDescent="0.25">
      <c r="A12" t="s">
        <v>39</v>
      </c>
      <c r="B12" t="s">
        <v>40</v>
      </c>
      <c r="C12">
        <v>240</v>
      </c>
      <c r="D12">
        <v>390</v>
      </c>
      <c r="E12">
        <v>702</v>
      </c>
      <c r="F12">
        <v>568</v>
      </c>
      <c r="G12">
        <v>157</v>
      </c>
      <c r="H12">
        <v>227</v>
      </c>
      <c r="I12">
        <v>555</v>
      </c>
      <c r="J12">
        <v>961</v>
      </c>
      <c r="K12">
        <v>272</v>
      </c>
      <c r="L12">
        <v>385</v>
      </c>
      <c r="M12">
        <v>780</v>
      </c>
      <c r="N12">
        <v>463</v>
      </c>
      <c r="O12">
        <v>111</v>
      </c>
      <c r="P12">
        <v>211</v>
      </c>
      <c r="Q12">
        <v>498</v>
      </c>
      <c r="R12">
        <v>1080</v>
      </c>
      <c r="S12">
        <f t="shared" si="0"/>
        <v>1900</v>
      </c>
    </row>
    <row r="13" spans="1:19" x14ac:dyDescent="0.25">
      <c r="A13" t="s">
        <v>41</v>
      </c>
      <c r="B13" t="s">
        <v>42</v>
      </c>
      <c r="C13">
        <v>294</v>
      </c>
      <c r="D13">
        <v>276</v>
      </c>
      <c r="E13">
        <v>666</v>
      </c>
      <c r="F13">
        <v>829</v>
      </c>
      <c r="G13">
        <v>236</v>
      </c>
      <c r="H13">
        <v>149</v>
      </c>
      <c r="I13">
        <v>472</v>
      </c>
      <c r="J13">
        <v>1208</v>
      </c>
      <c r="K13">
        <v>333</v>
      </c>
      <c r="L13">
        <v>277</v>
      </c>
      <c r="M13">
        <v>766</v>
      </c>
      <c r="N13">
        <v>689</v>
      </c>
      <c r="O13">
        <v>172</v>
      </c>
      <c r="P13">
        <v>151</v>
      </c>
      <c r="Q13">
        <v>414</v>
      </c>
      <c r="R13">
        <v>1328</v>
      </c>
      <c r="S13">
        <f t="shared" si="0"/>
        <v>2065</v>
      </c>
    </row>
    <row r="14" spans="1:19" x14ac:dyDescent="0.25">
      <c r="A14" t="s">
        <v>43</v>
      </c>
      <c r="B14" t="s">
        <v>44</v>
      </c>
      <c r="C14">
        <v>203</v>
      </c>
      <c r="D14">
        <v>149</v>
      </c>
      <c r="E14">
        <v>260</v>
      </c>
      <c r="F14">
        <v>303</v>
      </c>
      <c r="G14">
        <v>163</v>
      </c>
      <c r="H14">
        <v>106</v>
      </c>
      <c r="I14">
        <v>204</v>
      </c>
      <c r="J14">
        <v>442</v>
      </c>
      <c r="K14">
        <v>234</v>
      </c>
      <c r="L14">
        <v>125</v>
      </c>
      <c r="M14">
        <v>302</v>
      </c>
      <c r="N14">
        <v>254</v>
      </c>
      <c r="O14">
        <v>126</v>
      </c>
      <c r="P14">
        <v>113</v>
      </c>
      <c r="Q14">
        <v>184</v>
      </c>
      <c r="R14">
        <v>492</v>
      </c>
      <c r="S14">
        <f t="shared" si="0"/>
        <v>915</v>
      </c>
    </row>
    <row r="15" spans="1:19" x14ac:dyDescent="0.25">
      <c r="A15" t="s">
        <v>81</v>
      </c>
      <c r="B15" t="s">
        <v>82</v>
      </c>
      <c r="C15">
        <v>701</v>
      </c>
      <c r="D15">
        <v>344</v>
      </c>
      <c r="E15">
        <v>349</v>
      </c>
      <c r="F15">
        <v>655</v>
      </c>
      <c r="G15">
        <v>404</v>
      </c>
      <c r="H15">
        <v>390</v>
      </c>
      <c r="I15">
        <v>308</v>
      </c>
      <c r="J15">
        <v>947</v>
      </c>
      <c r="K15">
        <v>814</v>
      </c>
      <c r="L15">
        <v>288</v>
      </c>
      <c r="M15">
        <v>406</v>
      </c>
      <c r="N15">
        <v>541</v>
      </c>
      <c r="O15">
        <v>346</v>
      </c>
      <c r="P15">
        <v>406</v>
      </c>
      <c r="Q15">
        <v>273</v>
      </c>
      <c r="R15">
        <v>1024</v>
      </c>
      <c r="S15">
        <f t="shared" si="0"/>
        <v>2049</v>
      </c>
    </row>
    <row r="16" spans="1:19" x14ac:dyDescent="0.25">
      <c r="A16" t="s">
        <v>45</v>
      </c>
      <c r="B16" t="s">
        <v>46</v>
      </c>
      <c r="C16">
        <v>428</v>
      </c>
      <c r="D16">
        <v>125</v>
      </c>
      <c r="E16">
        <v>193</v>
      </c>
      <c r="F16">
        <v>286</v>
      </c>
      <c r="G16">
        <v>331</v>
      </c>
      <c r="H16">
        <v>145</v>
      </c>
      <c r="I16">
        <v>129</v>
      </c>
      <c r="J16">
        <v>427</v>
      </c>
      <c r="K16">
        <v>449</v>
      </c>
      <c r="L16">
        <v>124</v>
      </c>
      <c r="M16">
        <v>212</v>
      </c>
      <c r="N16">
        <v>247</v>
      </c>
      <c r="O16">
        <v>292</v>
      </c>
      <c r="P16">
        <v>157</v>
      </c>
      <c r="Q16">
        <v>120</v>
      </c>
      <c r="R16">
        <v>463</v>
      </c>
      <c r="S16">
        <f t="shared" si="0"/>
        <v>1032</v>
      </c>
    </row>
    <row r="17" spans="1:19" x14ac:dyDescent="0.25">
      <c r="A17" t="s">
        <v>47</v>
      </c>
      <c r="B17" t="s">
        <v>48</v>
      </c>
      <c r="C17">
        <v>83</v>
      </c>
      <c r="D17">
        <v>111</v>
      </c>
      <c r="E17">
        <v>117</v>
      </c>
      <c r="F17">
        <v>129</v>
      </c>
      <c r="G17">
        <v>42</v>
      </c>
      <c r="H17">
        <v>69</v>
      </c>
      <c r="I17">
        <v>122</v>
      </c>
      <c r="J17">
        <v>207</v>
      </c>
      <c r="K17">
        <v>125</v>
      </c>
      <c r="L17">
        <v>98</v>
      </c>
      <c r="M17">
        <v>126</v>
      </c>
      <c r="N17">
        <v>91</v>
      </c>
      <c r="O17">
        <v>33</v>
      </c>
      <c r="P17">
        <v>55</v>
      </c>
      <c r="Q17">
        <v>104</v>
      </c>
      <c r="R17">
        <v>248</v>
      </c>
      <c r="S17">
        <f t="shared" si="0"/>
        <v>440</v>
      </c>
    </row>
    <row r="18" spans="1:19" x14ac:dyDescent="0.25">
      <c r="A18" t="s">
        <v>87</v>
      </c>
      <c r="B18" t="s">
        <v>88</v>
      </c>
      <c r="C18">
        <v>12</v>
      </c>
      <c r="D18">
        <v>13</v>
      </c>
      <c r="E18">
        <v>17</v>
      </c>
      <c r="F18">
        <v>20</v>
      </c>
      <c r="G18">
        <v>9</v>
      </c>
      <c r="H18">
        <v>7</v>
      </c>
      <c r="I18">
        <v>16</v>
      </c>
      <c r="J18">
        <v>30</v>
      </c>
      <c r="K18">
        <v>13</v>
      </c>
      <c r="L18">
        <v>10</v>
      </c>
      <c r="M18">
        <v>25</v>
      </c>
      <c r="N18">
        <v>14</v>
      </c>
      <c r="O18">
        <v>8</v>
      </c>
      <c r="P18">
        <v>7</v>
      </c>
      <c r="Q18">
        <v>16</v>
      </c>
      <c r="R18">
        <v>31</v>
      </c>
      <c r="S18">
        <f t="shared" si="0"/>
        <v>62</v>
      </c>
    </row>
    <row r="19" spans="1:19" x14ac:dyDescent="0.25">
      <c r="A19" t="s">
        <v>89</v>
      </c>
      <c r="B19" t="s">
        <v>90</v>
      </c>
      <c r="C19">
        <v>11</v>
      </c>
      <c r="D19">
        <v>11</v>
      </c>
      <c r="E19">
        <v>20</v>
      </c>
      <c r="F19">
        <v>16</v>
      </c>
      <c r="G19">
        <v>10</v>
      </c>
      <c r="H19">
        <v>7</v>
      </c>
      <c r="I19">
        <v>15</v>
      </c>
      <c r="J19">
        <v>26</v>
      </c>
      <c r="K19">
        <v>12</v>
      </c>
      <c r="L19">
        <v>11</v>
      </c>
      <c r="M19">
        <v>23</v>
      </c>
      <c r="N19">
        <v>12</v>
      </c>
      <c r="O19">
        <v>8</v>
      </c>
      <c r="P19">
        <v>8</v>
      </c>
      <c r="Q19">
        <v>13</v>
      </c>
      <c r="R19">
        <v>29</v>
      </c>
      <c r="S19">
        <f t="shared" si="0"/>
        <v>58</v>
      </c>
    </row>
    <row r="20" spans="1:19" x14ac:dyDescent="0.25">
      <c r="A20" t="s">
        <v>91</v>
      </c>
      <c r="B20" t="s">
        <v>92</v>
      </c>
      <c r="C20">
        <v>7</v>
      </c>
      <c r="D20">
        <v>10</v>
      </c>
      <c r="E20">
        <v>16</v>
      </c>
      <c r="F20">
        <v>11</v>
      </c>
      <c r="G20">
        <v>3</v>
      </c>
      <c r="H20">
        <v>6</v>
      </c>
      <c r="I20">
        <v>12</v>
      </c>
      <c r="J20">
        <v>23</v>
      </c>
      <c r="K20">
        <v>7</v>
      </c>
      <c r="L20">
        <v>8</v>
      </c>
      <c r="M20">
        <v>17</v>
      </c>
      <c r="N20">
        <v>12</v>
      </c>
      <c r="O20">
        <v>3</v>
      </c>
      <c r="P20">
        <v>3</v>
      </c>
      <c r="Q20">
        <v>14</v>
      </c>
      <c r="R20">
        <v>24</v>
      </c>
      <c r="S20">
        <f t="shared" si="0"/>
        <v>44</v>
      </c>
    </row>
    <row r="21" spans="1:19" x14ac:dyDescent="0.25">
      <c r="A21" t="s">
        <v>49</v>
      </c>
      <c r="B21" t="s">
        <v>18</v>
      </c>
      <c r="C21">
        <v>5180</v>
      </c>
      <c r="D21">
        <v>4722</v>
      </c>
      <c r="E21">
        <v>8319</v>
      </c>
      <c r="F21">
        <v>9779</v>
      </c>
      <c r="G21">
        <v>3704</v>
      </c>
      <c r="H21">
        <v>3187</v>
      </c>
      <c r="I21">
        <v>6519</v>
      </c>
      <c r="J21">
        <v>14590</v>
      </c>
      <c r="K21">
        <v>5903</v>
      </c>
      <c r="L21">
        <v>4395</v>
      </c>
      <c r="M21">
        <v>9469</v>
      </c>
      <c r="N21">
        <v>8233</v>
      </c>
      <c r="O21">
        <v>2973</v>
      </c>
      <c r="P21">
        <v>3072</v>
      </c>
      <c r="Q21">
        <v>5728</v>
      </c>
      <c r="R21">
        <v>16227</v>
      </c>
      <c r="S21">
        <f>SUM(C21:F21)</f>
        <v>28000</v>
      </c>
    </row>
    <row r="23" spans="1:19" x14ac:dyDescent="0.25">
      <c r="C23" s="14" t="s">
        <v>53</v>
      </c>
      <c r="D23" s="14"/>
      <c r="E23" s="14"/>
      <c r="F23" s="14"/>
      <c r="G23" s="14" t="s">
        <v>54</v>
      </c>
      <c r="H23" s="14"/>
      <c r="I23" s="14"/>
      <c r="J23" s="14"/>
      <c r="K23" s="14" t="s">
        <v>55</v>
      </c>
      <c r="L23" s="14"/>
      <c r="M23" s="14"/>
      <c r="N23" s="14"/>
      <c r="O23" s="14" t="s">
        <v>56</v>
      </c>
      <c r="P23" s="14"/>
      <c r="Q23" s="14"/>
      <c r="R23" s="14"/>
    </row>
    <row r="24" spans="1:19" x14ac:dyDescent="0.25">
      <c r="A24" t="s">
        <v>0</v>
      </c>
      <c r="C24" s="12" t="s">
        <v>57</v>
      </c>
      <c r="D24" s="12" t="s">
        <v>67</v>
      </c>
      <c r="E24" s="12" t="s">
        <v>58</v>
      </c>
      <c r="F24" s="12" t="s">
        <v>68</v>
      </c>
      <c r="G24" s="12" t="s">
        <v>57</v>
      </c>
      <c r="H24" s="12" t="s">
        <v>67</v>
      </c>
      <c r="I24" s="12" t="s">
        <v>58</v>
      </c>
      <c r="J24" s="12" t="s">
        <v>68</v>
      </c>
      <c r="K24" s="12" t="s">
        <v>57</v>
      </c>
      <c r="L24" s="12" t="s">
        <v>67</v>
      </c>
      <c r="M24" s="12" t="s">
        <v>58</v>
      </c>
      <c r="N24" s="12" t="s">
        <v>68</v>
      </c>
      <c r="O24" s="12" t="s">
        <v>57</v>
      </c>
      <c r="P24" s="12" t="s">
        <v>67</v>
      </c>
      <c r="Q24" s="12" t="s">
        <v>58</v>
      </c>
      <c r="R24" s="12" t="s">
        <v>68</v>
      </c>
      <c r="S24" t="s">
        <v>50</v>
      </c>
    </row>
    <row r="25" spans="1:19" x14ac:dyDescent="0.25">
      <c r="A25" t="s">
        <v>19</v>
      </c>
      <c r="B25" t="s">
        <v>20</v>
      </c>
      <c r="C25" s="10">
        <f t="shared" ref="C25:F42" si="1">(C2/($C2+$D2+$E2+$F2))</f>
        <v>0.20493562231759657</v>
      </c>
      <c r="D25" s="10">
        <f t="shared" si="1"/>
        <v>0.17203147353361944</v>
      </c>
      <c r="E25" s="10">
        <f t="shared" si="1"/>
        <v>0.27360515021459225</v>
      </c>
      <c r="F25" s="10">
        <f t="shared" si="1"/>
        <v>0.34942775393419168</v>
      </c>
      <c r="G25" s="10">
        <f t="shared" ref="G25:J40" si="2">(G2/($G2+$H2+$I2+$J2))</f>
        <v>0.14735336194563661</v>
      </c>
      <c r="H25" s="10">
        <f t="shared" si="2"/>
        <v>0.12339055793991416</v>
      </c>
      <c r="I25" s="10">
        <f t="shared" si="2"/>
        <v>0.22567954220314734</v>
      </c>
      <c r="J25" s="10">
        <f t="shared" si="2"/>
        <v>0.50357653791130186</v>
      </c>
      <c r="K25" s="10">
        <f t="shared" ref="K25:N40" si="3">(K2/($K2+$L2+$M2+$N2))</f>
        <v>0.23891273247496422</v>
      </c>
      <c r="L25" s="10">
        <f t="shared" si="3"/>
        <v>0.13698140200286124</v>
      </c>
      <c r="M25" s="10">
        <f t="shared" si="3"/>
        <v>0.30829756795422031</v>
      </c>
      <c r="N25" s="10">
        <f t="shared" si="3"/>
        <v>0.3158082975679542</v>
      </c>
      <c r="O25" s="10">
        <f t="shared" ref="O25:R40" si="4">(O2/($O2+$P2+$Q2+$R2))</f>
        <v>0.11444921316165951</v>
      </c>
      <c r="P25" s="10">
        <f t="shared" si="4"/>
        <v>0.11731044349070101</v>
      </c>
      <c r="Q25" s="10">
        <f t="shared" si="4"/>
        <v>0.20958512160228898</v>
      </c>
      <c r="R25" s="10">
        <f t="shared" si="4"/>
        <v>0.55865522174535054</v>
      </c>
      <c r="S25" s="10">
        <f>(P25+Q25+R25)</f>
        <v>0.88555078683834054</v>
      </c>
    </row>
    <row r="26" spans="1:19" x14ac:dyDescent="0.25">
      <c r="A26" t="s">
        <v>21</v>
      </c>
      <c r="B26" t="s">
        <v>22</v>
      </c>
      <c r="C26" s="10">
        <f t="shared" si="1"/>
        <v>0.20282728948985865</v>
      </c>
      <c r="D26" s="10">
        <f t="shared" si="1"/>
        <v>0.16594960049170251</v>
      </c>
      <c r="E26" s="10">
        <f t="shared" si="1"/>
        <v>0.28272894898586354</v>
      </c>
      <c r="F26" s="10">
        <f t="shared" si="1"/>
        <v>0.3484941610325753</v>
      </c>
      <c r="G26" s="10">
        <f t="shared" si="2"/>
        <v>0.15488629379225569</v>
      </c>
      <c r="H26" s="10">
        <f t="shared" si="2"/>
        <v>0.11309157959434542</v>
      </c>
      <c r="I26" s="10">
        <f t="shared" si="2"/>
        <v>0.23048555623847572</v>
      </c>
      <c r="J26" s="10">
        <f t="shared" si="2"/>
        <v>0.50153657037492316</v>
      </c>
      <c r="K26" s="10">
        <f t="shared" si="3"/>
        <v>0.22372464658881377</v>
      </c>
      <c r="L26" s="10">
        <f t="shared" si="3"/>
        <v>0.15673017824216348</v>
      </c>
      <c r="M26" s="10">
        <f t="shared" si="3"/>
        <v>0.31346035648432696</v>
      </c>
      <c r="N26" s="10">
        <f t="shared" si="3"/>
        <v>0.30608481868469578</v>
      </c>
      <c r="O26" s="10">
        <f t="shared" si="4"/>
        <v>0.12722802704363859</v>
      </c>
      <c r="P26" s="10">
        <f t="shared" si="4"/>
        <v>0.11001843884449908</v>
      </c>
      <c r="Q26" s="10">
        <f t="shared" si="4"/>
        <v>0.20221266133988935</v>
      </c>
      <c r="R26" s="10">
        <f t="shared" si="4"/>
        <v>0.56054087277197295</v>
      </c>
      <c r="S26" s="10">
        <f>(P26+Q26+R26)</f>
        <v>0.87277197295636144</v>
      </c>
    </row>
    <row r="27" spans="1:19" x14ac:dyDescent="0.25">
      <c r="A27" t="s">
        <v>23</v>
      </c>
      <c r="B27" t="s">
        <v>24</v>
      </c>
      <c r="C27" s="10">
        <f t="shared" si="1"/>
        <v>0.16614090431125131</v>
      </c>
      <c r="D27" s="10">
        <f t="shared" si="1"/>
        <v>0.1695583596214511</v>
      </c>
      <c r="E27" s="10">
        <f t="shared" si="1"/>
        <v>0.31256572029442692</v>
      </c>
      <c r="F27" s="10">
        <f t="shared" si="1"/>
        <v>0.35173501577287064</v>
      </c>
      <c r="G27" s="10">
        <f t="shared" si="2"/>
        <v>0.13012618296529968</v>
      </c>
      <c r="H27" s="10">
        <f t="shared" si="2"/>
        <v>0.10094637223974763</v>
      </c>
      <c r="I27" s="10">
        <f t="shared" si="2"/>
        <v>0.23948475289169296</v>
      </c>
      <c r="J27" s="10">
        <f t="shared" si="2"/>
        <v>0.52944269190325977</v>
      </c>
      <c r="K27" s="10">
        <f t="shared" si="3"/>
        <v>0.18559411146161936</v>
      </c>
      <c r="L27" s="10">
        <f t="shared" si="3"/>
        <v>0.16193480546792849</v>
      </c>
      <c r="M27" s="10">
        <f t="shared" si="3"/>
        <v>0.33780231335436384</v>
      </c>
      <c r="N27" s="10">
        <f t="shared" si="3"/>
        <v>0.31466876971608831</v>
      </c>
      <c r="O27" s="10">
        <f t="shared" si="4"/>
        <v>0.10856992639327025</v>
      </c>
      <c r="P27" s="10">
        <f t="shared" si="4"/>
        <v>9.3585699263932703E-2</v>
      </c>
      <c r="Q27" s="10">
        <f t="shared" si="4"/>
        <v>0.20846477392218718</v>
      </c>
      <c r="R27" s="10">
        <f t="shared" si="4"/>
        <v>0.58937960042060988</v>
      </c>
      <c r="S27" s="10">
        <f t="shared" ref="S27:S42" si="5">(P27+Q27+R27)</f>
        <v>0.89143007360672977</v>
      </c>
    </row>
    <row r="28" spans="1:19" x14ac:dyDescent="0.25">
      <c r="A28" t="s">
        <v>25</v>
      </c>
      <c r="B28" t="s">
        <v>26</v>
      </c>
      <c r="C28" s="10">
        <f t="shared" si="1"/>
        <v>0.17414772727272726</v>
      </c>
      <c r="D28" s="10">
        <f t="shared" si="1"/>
        <v>0.1715909090909091</v>
      </c>
      <c r="E28" s="10">
        <f t="shared" si="1"/>
        <v>0.33153409090909092</v>
      </c>
      <c r="F28" s="10">
        <f t="shared" si="1"/>
        <v>0.32272727272727275</v>
      </c>
      <c r="G28" s="10">
        <f t="shared" si="2"/>
        <v>0.13522727272727272</v>
      </c>
      <c r="H28" s="10">
        <f t="shared" si="2"/>
        <v>0.10198863636363636</v>
      </c>
      <c r="I28" s="10">
        <f t="shared" si="2"/>
        <v>0.25795454545454544</v>
      </c>
      <c r="J28" s="10">
        <f t="shared" si="2"/>
        <v>0.5048295454545455</v>
      </c>
      <c r="K28" s="10">
        <f t="shared" si="3"/>
        <v>0.19488636363636364</v>
      </c>
      <c r="L28" s="10">
        <f t="shared" si="3"/>
        <v>0.15454545454545454</v>
      </c>
      <c r="M28" s="10">
        <f t="shared" si="3"/>
        <v>0.36931818181818182</v>
      </c>
      <c r="N28" s="10">
        <f t="shared" si="3"/>
        <v>0.28125</v>
      </c>
      <c r="O28" s="10">
        <f t="shared" si="4"/>
        <v>0.10852272727272727</v>
      </c>
      <c r="P28" s="10">
        <f t="shared" si="4"/>
        <v>0.10426136363636364</v>
      </c>
      <c r="Q28" s="10">
        <f t="shared" si="4"/>
        <v>0.22073863636363636</v>
      </c>
      <c r="R28" s="10">
        <f t="shared" si="4"/>
        <v>0.56647727272727277</v>
      </c>
      <c r="S28" s="10">
        <f t="shared" si="5"/>
        <v>0.89147727272727284</v>
      </c>
    </row>
    <row r="29" spans="1:19" x14ac:dyDescent="0.25">
      <c r="A29" t="s">
        <v>27</v>
      </c>
      <c r="B29" t="s">
        <v>28</v>
      </c>
      <c r="C29" s="10">
        <f t="shared" si="1"/>
        <v>0.14327485380116958</v>
      </c>
      <c r="D29" s="10">
        <f t="shared" si="1"/>
        <v>0.15497076023391812</v>
      </c>
      <c r="E29" s="10">
        <f t="shared" si="1"/>
        <v>0.35672514619883039</v>
      </c>
      <c r="F29" s="10">
        <f t="shared" si="1"/>
        <v>0.34502923976608185</v>
      </c>
      <c r="G29" s="10">
        <f t="shared" si="2"/>
        <v>8.771929824561403E-2</v>
      </c>
      <c r="H29" s="10">
        <f t="shared" si="2"/>
        <v>0.10818713450292397</v>
      </c>
      <c r="I29" s="10">
        <f t="shared" si="2"/>
        <v>0.26608187134502925</v>
      </c>
      <c r="J29" s="10">
        <f t="shared" si="2"/>
        <v>0.53801169590643272</v>
      </c>
      <c r="K29" s="10">
        <f t="shared" si="3"/>
        <v>0.17251461988304093</v>
      </c>
      <c r="L29" s="10">
        <f t="shared" si="3"/>
        <v>0.15204678362573099</v>
      </c>
      <c r="M29" s="10">
        <f t="shared" si="3"/>
        <v>0.39766081871345027</v>
      </c>
      <c r="N29" s="10">
        <f t="shared" si="3"/>
        <v>0.27777777777777779</v>
      </c>
      <c r="O29" s="10">
        <f t="shared" si="4"/>
        <v>6.725146198830409E-2</v>
      </c>
      <c r="P29" s="10">
        <f t="shared" si="4"/>
        <v>0.10526315789473684</v>
      </c>
      <c r="Q29" s="10">
        <f t="shared" si="4"/>
        <v>0.25438596491228072</v>
      </c>
      <c r="R29" s="10">
        <f t="shared" si="4"/>
        <v>0.57309941520467833</v>
      </c>
      <c r="S29" s="10">
        <f t="shared" si="5"/>
        <v>0.93274853801169588</v>
      </c>
    </row>
    <row r="30" spans="1:19" x14ac:dyDescent="0.25">
      <c r="A30" t="s">
        <v>29</v>
      </c>
      <c r="B30" t="s">
        <v>30</v>
      </c>
      <c r="C30" s="10">
        <f t="shared" si="1"/>
        <v>0.18087855297157623</v>
      </c>
      <c r="D30" s="10">
        <f t="shared" si="1"/>
        <v>0.22351421188630491</v>
      </c>
      <c r="E30" s="10">
        <f t="shared" si="1"/>
        <v>0.33074935400516797</v>
      </c>
      <c r="F30" s="10">
        <f t="shared" si="1"/>
        <v>0.26485788113695091</v>
      </c>
      <c r="G30" s="10">
        <f t="shared" si="2"/>
        <v>0.13307493540051679</v>
      </c>
      <c r="H30" s="10">
        <f t="shared" si="2"/>
        <v>0.14082687338501293</v>
      </c>
      <c r="I30" s="10">
        <f t="shared" si="2"/>
        <v>0.29198966408268734</v>
      </c>
      <c r="J30" s="10">
        <f t="shared" si="2"/>
        <v>0.43410852713178294</v>
      </c>
      <c r="K30" s="10">
        <f t="shared" si="3"/>
        <v>0.19638242894056848</v>
      </c>
      <c r="L30" s="10">
        <f t="shared" si="3"/>
        <v>0.22093023255813954</v>
      </c>
      <c r="M30" s="10">
        <f t="shared" si="3"/>
        <v>0.35917312661498707</v>
      </c>
      <c r="N30" s="10">
        <f t="shared" si="3"/>
        <v>0.22351421188630491</v>
      </c>
      <c r="O30" s="10">
        <f t="shared" si="4"/>
        <v>9.4315245478036172E-2</v>
      </c>
      <c r="P30" s="10">
        <f t="shared" si="4"/>
        <v>0.13049095607235142</v>
      </c>
      <c r="Q30" s="10">
        <f t="shared" si="4"/>
        <v>0.26098191214470284</v>
      </c>
      <c r="R30" s="10">
        <f t="shared" si="4"/>
        <v>0.51421188630490955</v>
      </c>
      <c r="S30" s="10">
        <f t="shared" si="5"/>
        <v>0.90568475452196384</v>
      </c>
    </row>
    <row r="31" spans="1:19" x14ac:dyDescent="0.25">
      <c r="A31" t="s">
        <v>31</v>
      </c>
      <c r="B31" t="s">
        <v>32</v>
      </c>
      <c r="C31" s="10">
        <f t="shared" si="1"/>
        <v>0.13058589870903675</v>
      </c>
      <c r="D31" s="10">
        <f t="shared" si="1"/>
        <v>0.13952333664349553</v>
      </c>
      <c r="E31" s="10">
        <f t="shared" si="1"/>
        <v>0.26564051638530289</v>
      </c>
      <c r="F31" s="10">
        <f t="shared" si="1"/>
        <v>0.46425024826216482</v>
      </c>
      <c r="G31" s="10">
        <f t="shared" si="2"/>
        <v>9.6822244289970202E-2</v>
      </c>
      <c r="H31" s="10">
        <f t="shared" si="2"/>
        <v>9.3346573982125119E-2</v>
      </c>
      <c r="I31" s="10">
        <f t="shared" si="2"/>
        <v>0.20556107249255212</v>
      </c>
      <c r="J31" s="10">
        <f t="shared" si="2"/>
        <v>0.60427010923535251</v>
      </c>
      <c r="K31" s="10">
        <f t="shared" si="3"/>
        <v>0.15243296921549157</v>
      </c>
      <c r="L31" s="10">
        <f t="shared" si="3"/>
        <v>0.1365441906653426</v>
      </c>
      <c r="M31" s="10">
        <f t="shared" si="3"/>
        <v>0.3669314796425025</v>
      </c>
      <c r="N31" s="10">
        <f t="shared" si="3"/>
        <v>0.34409136047666333</v>
      </c>
      <c r="O31" s="10">
        <f t="shared" si="4"/>
        <v>7.2492552135054622E-2</v>
      </c>
      <c r="P31" s="10">
        <f t="shared" si="4"/>
        <v>8.7884806355511422E-2</v>
      </c>
      <c r="Q31" s="10">
        <f t="shared" si="4"/>
        <v>0.16782522343594836</v>
      </c>
      <c r="R31" s="10">
        <f t="shared" si="4"/>
        <v>0.67179741807348559</v>
      </c>
      <c r="S31" s="10">
        <f t="shared" si="5"/>
        <v>0.92750744786494543</v>
      </c>
    </row>
    <row r="32" spans="1:19" x14ac:dyDescent="0.25">
      <c r="A32" t="s">
        <v>33</v>
      </c>
      <c r="B32" t="s">
        <v>34</v>
      </c>
      <c r="C32" s="10">
        <f t="shared" si="1"/>
        <v>0.16302765647743814</v>
      </c>
      <c r="D32" s="10">
        <f t="shared" si="1"/>
        <v>0.18049490538573509</v>
      </c>
      <c r="E32" s="10">
        <f t="shared" si="1"/>
        <v>0.31780688985929162</v>
      </c>
      <c r="F32" s="10">
        <f t="shared" si="1"/>
        <v>0.33867054827753518</v>
      </c>
      <c r="G32" s="10">
        <f t="shared" si="2"/>
        <v>0.10674429888403687</v>
      </c>
      <c r="H32" s="10">
        <f t="shared" si="2"/>
        <v>0.1111111111111111</v>
      </c>
      <c r="I32" s="10">
        <f t="shared" si="2"/>
        <v>0.23435225618631733</v>
      </c>
      <c r="J32" s="10">
        <f t="shared" si="2"/>
        <v>0.54779233381853465</v>
      </c>
      <c r="K32" s="10">
        <f t="shared" si="3"/>
        <v>0.19068413391557495</v>
      </c>
      <c r="L32" s="10">
        <f t="shared" si="3"/>
        <v>0.17855409995147986</v>
      </c>
      <c r="M32" s="10">
        <f t="shared" si="3"/>
        <v>0.36729742843279961</v>
      </c>
      <c r="N32" s="10">
        <f t="shared" si="3"/>
        <v>0.26346433770014555</v>
      </c>
      <c r="O32" s="10">
        <f t="shared" si="4"/>
        <v>8.5880640465793301E-2</v>
      </c>
      <c r="P32" s="10">
        <f t="shared" si="4"/>
        <v>9.5099466278505573E-2</v>
      </c>
      <c r="Q32" s="10">
        <f t="shared" si="4"/>
        <v>0.20960698689956331</v>
      </c>
      <c r="R32" s="10">
        <f t="shared" si="4"/>
        <v>0.60941290635613776</v>
      </c>
      <c r="S32" s="10">
        <f t="shared" si="5"/>
        <v>0.91411935953420664</v>
      </c>
    </row>
    <row r="33" spans="1:19" x14ac:dyDescent="0.25">
      <c r="A33" t="s">
        <v>35</v>
      </c>
      <c r="B33" t="s">
        <v>36</v>
      </c>
      <c r="C33" s="10">
        <f t="shared" si="1"/>
        <v>8.3271375464684008E-2</v>
      </c>
      <c r="D33" s="10">
        <f t="shared" si="1"/>
        <v>0.19553903345724907</v>
      </c>
      <c r="E33" s="10">
        <f t="shared" si="1"/>
        <v>0.37026022304832712</v>
      </c>
      <c r="F33" s="10">
        <f t="shared" si="1"/>
        <v>0.35092936802973979</v>
      </c>
      <c r="G33" s="10">
        <f t="shared" si="2"/>
        <v>5.3531598513011154E-2</v>
      </c>
      <c r="H33" s="10">
        <f t="shared" si="2"/>
        <v>0.10855018587360594</v>
      </c>
      <c r="I33" s="10">
        <f t="shared" si="2"/>
        <v>0.30408921933085503</v>
      </c>
      <c r="J33" s="10">
        <f t="shared" si="2"/>
        <v>0.53382899628252789</v>
      </c>
      <c r="K33" s="10">
        <f t="shared" si="3"/>
        <v>9.0706319702602234E-2</v>
      </c>
      <c r="L33" s="10">
        <f t="shared" si="3"/>
        <v>0.20297397769516728</v>
      </c>
      <c r="M33" s="10">
        <f t="shared" si="3"/>
        <v>0.40074349442379181</v>
      </c>
      <c r="N33" s="10">
        <f t="shared" si="3"/>
        <v>0.30557620817843867</v>
      </c>
      <c r="O33" s="10">
        <f t="shared" si="4"/>
        <v>4.0892193308550186E-2</v>
      </c>
      <c r="P33" s="10">
        <f t="shared" si="4"/>
        <v>0.10111524163568773</v>
      </c>
      <c r="Q33" s="10">
        <f t="shared" si="4"/>
        <v>0.26468401486988846</v>
      </c>
      <c r="R33" s="10">
        <f t="shared" si="4"/>
        <v>0.59330855018587358</v>
      </c>
      <c r="S33" s="10">
        <f t="shared" si="5"/>
        <v>0.95910780669144979</v>
      </c>
    </row>
    <row r="34" spans="1:19" x14ac:dyDescent="0.25">
      <c r="A34" t="s">
        <v>37</v>
      </c>
      <c r="B34" t="s">
        <v>38</v>
      </c>
      <c r="C34" s="10">
        <f t="shared" si="1"/>
        <v>0.1328125</v>
      </c>
      <c r="D34" s="10">
        <f t="shared" si="1"/>
        <v>0.1310763888888889</v>
      </c>
      <c r="E34" s="10">
        <f t="shared" si="1"/>
        <v>0.28819444444444442</v>
      </c>
      <c r="F34" s="10">
        <f t="shared" si="1"/>
        <v>0.44791666666666669</v>
      </c>
      <c r="G34" s="10">
        <f t="shared" si="2"/>
        <v>8.1597222222222224E-2</v>
      </c>
      <c r="H34" s="10">
        <f t="shared" si="2"/>
        <v>8.6805555555555552E-2</v>
      </c>
      <c r="I34" s="10">
        <f t="shared" si="2"/>
        <v>0.20659722222222221</v>
      </c>
      <c r="J34" s="10">
        <f t="shared" si="2"/>
        <v>0.625</v>
      </c>
      <c r="K34" s="10">
        <f t="shared" si="3"/>
        <v>0.1623263888888889</v>
      </c>
      <c r="L34" s="10">
        <f t="shared" si="3"/>
        <v>0.11458333333333333</v>
      </c>
      <c r="M34" s="10">
        <f t="shared" si="3"/>
        <v>0.35243055555555558</v>
      </c>
      <c r="N34" s="10">
        <f t="shared" si="3"/>
        <v>0.37065972222222221</v>
      </c>
      <c r="O34" s="10">
        <f t="shared" si="4"/>
        <v>6.7708333333333329E-2</v>
      </c>
      <c r="P34" s="10">
        <f t="shared" si="4"/>
        <v>7.3784722222222224E-2</v>
      </c>
      <c r="Q34" s="10">
        <f t="shared" si="4"/>
        <v>0.16666666666666666</v>
      </c>
      <c r="R34" s="10">
        <f t="shared" si="4"/>
        <v>0.69184027777777779</v>
      </c>
      <c r="S34" s="10">
        <f t="shared" si="5"/>
        <v>0.93229166666666674</v>
      </c>
    </row>
    <row r="35" spans="1:19" x14ac:dyDescent="0.25">
      <c r="A35" t="s">
        <v>39</v>
      </c>
      <c r="B35" t="s">
        <v>40</v>
      </c>
      <c r="C35" s="10">
        <f t="shared" si="1"/>
        <v>0.12631578947368421</v>
      </c>
      <c r="D35" s="10">
        <f t="shared" si="1"/>
        <v>0.20526315789473684</v>
      </c>
      <c r="E35" s="10">
        <f t="shared" si="1"/>
        <v>0.36947368421052634</v>
      </c>
      <c r="F35" s="10">
        <f t="shared" si="1"/>
        <v>0.29894736842105263</v>
      </c>
      <c r="G35" s="10">
        <f t="shared" si="2"/>
        <v>8.2631578947368417E-2</v>
      </c>
      <c r="H35" s="10">
        <f t="shared" si="2"/>
        <v>0.11947368421052632</v>
      </c>
      <c r="I35" s="10">
        <f t="shared" si="2"/>
        <v>0.29210526315789476</v>
      </c>
      <c r="J35" s="10">
        <f t="shared" si="2"/>
        <v>0.50578947368421057</v>
      </c>
      <c r="K35" s="10">
        <f t="shared" si="3"/>
        <v>0.1431578947368421</v>
      </c>
      <c r="L35" s="10">
        <f t="shared" si="3"/>
        <v>0.20263157894736841</v>
      </c>
      <c r="M35" s="10">
        <f t="shared" si="3"/>
        <v>0.41052631578947368</v>
      </c>
      <c r="N35" s="10">
        <f t="shared" si="3"/>
        <v>0.24368421052631578</v>
      </c>
      <c r="O35" s="10">
        <f t="shared" si="4"/>
        <v>5.842105263157895E-2</v>
      </c>
      <c r="P35" s="10">
        <f t="shared" si="4"/>
        <v>0.11105263157894738</v>
      </c>
      <c r="Q35" s="10">
        <f t="shared" si="4"/>
        <v>0.26210526315789473</v>
      </c>
      <c r="R35" s="10">
        <f t="shared" si="4"/>
        <v>0.56842105263157894</v>
      </c>
      <c r="S35" s="10">
        <f t="shared" si="5"/>
        <v>0.94157894736842107</v>
      </c>
    </row>
    <row r="36" spans="1:19" x14ac:dyDescent="0.25">
      <c r="A36" t="s">
        <v>41</v>
      </c>
      <c r="B36" t="s">
        <v>42</v>
      </c>
      <c r="C36" s="10">
        <f t="shared" si="1"/>
        <v>0.14237288135593221</v>
      </c>
      <c r="D36" s="10">
        <f t="shared" si="1"/>
        <v>0.13365617433414043</v>
      </c>
      <c r="E36" s="10">
        <f t="shared" si="1"/>
        <v>0.32251815980629539</v>
      </c>
      <c r="F36" s="10">
        <f t="shared" si="1"/>
        <v>0.40145278450363198</v>
      </c>
      <c r="G36" s="10">
        <f t="shared" si="2"/>
        <v>0.11428571428571428</v>
      </c>
      <c r="H36" s="10">
        <f t="shared" si="2"/>
        <v>7.2154963680387416E-2</v>
      </c>
      <c r="I36" s="10">
        <f t="shared" si="2"/>
        <v>0.22857142857142856</v>
      </c>
      <c r="J36" s="10">
        <f t="shared" si="2"/>
        <v>0.58498789346246971</v>
      </c>
      <c r="K36" s="10">
        <f t="shared" si="3"/>
        <v>0.1612590799031477</v>
      </c>
      <c r="L36" s="10">
        <f t="shared" si="3"/>
        <v>0.1341404358353511</v>
      </c>
      <c r="M36" s="10">
        <f t="shared" si="3"/>
        <v>0.37094430992736077</v>
      </c>
      <c r="N36" s="10">
        <f t="shared" si="3"/>
        <v>0.33365617433414041</v>
      </c>
      <c r="O36" s="10">
        <f t="shared" si="4"/>
        <v>8.3292978208232449E-2</v>
      </c>
      <c r="P36" s="10">
        <f t="shared" si="4"/>
        <v>7.3123486682808714E-2</v>
      </c>
      <c r="Q36" s="10">
        <f t="shared" si="4"/>
        <v>0.20048426150121065</v>
      </c>
      <c r="R36" s="10">
        <f t="shared" si="4"/>
        <v>0.64309927360774821</v>
      </c>
      <c r="S36" s="10">
        <f t="shared" si="5"/>
        <v>0.91670702179176755</v>
      </c>
    </row>
    <row r="37" spans="1:19" x14ac:dyDescent="0.25">
      <c r="A37" t="s">
        <v>43</v>
      </c>
      <c r="B37" t="s">
        <v>44</v>
      </c>
      <c r="C37" s="10">
        <f t="shared" si="1"/>
        <v>0.22185792349726777</v>
      </c>
      <c r="D37" s="10">
        <f t="shared" si="1"/>
        <v>0.1628415300546448</v>
      </c>
      <c r="E37" s="10">
        <f t="shared" si="1"/>
        <v>0.28415300546448086</v>
      </c>
      <c r="F37" s="10">
        <f t="shared" si="1"/>
        <v>0.33114754098360655</v>
      </c>
      <c r="G37" s="10">
        <f t="shared" si="2"/>
        <v>0.17814207650273223</v>
      </c>
      <c r="H37" s="10">
        <f t="shared" si="2"/>
        <v>0.11584699453551912</v>
      </c>
      <c r="I37" s="10">
        <f t="shared" si="2"/>
        <v>0.22295081967213115</v>
      </c>
      <c r="J37" s="10">
        <f t="shared" si="2"/>
        <v>0.48306010928961751</v>
      </c>
      <c r="K37" s="10">
        <f t="shared" si="3"/>
        <v>0.25573770491803277</v>
      </c>
      <c r="L37" s="10">
        <f t="shared" si="3"/>
        <v>0.13661202185792351</v>
      </c>
      <c r="M37" s="10">
        <f t="shared" si="3"/>
        <v>0.33005464480874319</v>
      </c>
      <c r="N37" s="10">
        <f t="shared" si="3"/>
        <v>0.27759562841530055</v>
      </c>
      <c r="O37" s="10">
        <f t="shared" si="4"/>
        <v>0.13770491803278689</v>
      </c>
      <c r="P37" s="10">
        <f t="shared" si="4"/>
        <v>0.12349726775956284</v>
      </c>
      <c r="Q37" s="10">
        <f t="shared" si="4"/>
        <v>0.20109289617486339</v>
      </c>
      <c r="R37" s="10">
        <f t="shared" si="4"/>
        <v>0.53770491803278686</v>
      </c>
      <c r="S37" s="10">
        <f t="shared" si="5"/>
        <v>0.86229508196721305</v>
      </c>
    </row>
    <row r="38" spans="1:19" x14ac:dyDescent="0.25">
      <c r="A38" t="s">
        <v>81</v>
      </c>
      <c r="B38" t="s">
        <v>82</v>
      </c>
      <c r="C38" s="10">
        <f t="shared" si="1"/>
        <v>0.3421181063933626</v>
      </c>
      <c r="D38" s="10">
        <f t="shared" si="1"/>
        <v>0.16788677403611518</v>
      </c>
      <c r="E38" s="10">
        <f t="shared" si="1"/>
        <v>0.17032698877501221</v>
      </c>
      <c r="F38" s="10">
        <f t="shared" si="1"/>
        <v>0.31966813079550999</v>
      </c>
      <c r="G38" s="10">
        <f t="shared" si="2"/>
        <v>0.19716935090287946</v>
      </c>
      <c r="H38" s="10">
        <f t="shared" si="2"/>
        <v>0.19033674963396779</v>
      </c>
      <c r="I38" s="10">
        <f t="shared" si="2"/>
        <v>0.15031722791605662</v>
      </c>
      <c r="J38" s="10">
        <f t="shared" si="2"/>
        <v>0.46217667154709613</v>
      </c>
      <c r="K38" s="10">
        <f t="shared" si="3"/>
        <v>0.39726695949243535</v>
      </c>
      <c r="L38" s="10">
        <f t="shared" si="3"/>
        <v>0.14055636896046853</v>
      </c>
      <c r="M38" s="10">
        <f t="shared" si="3"/>
        <v>0.19814543679843827</v>
      </c>
      <c r="N38" s="10">
        <f t="shared" si="3"/>
        <v>0.26403123474865786</v>
      </c>
      <c r="O38" s="10">
        <f t="shared" si="4"/>
        <v>0.16886285993167399</v>
      </c>
      <c r="P38" s="10">
        <f t="shared" si="4"/>
        <v>0.19814543679843827</v>
      </c>
      <c r="Q38" s="10">
        <f t="shared" si="4"/>
        <v>0.13323572474377746</v>
      </c>
      <c r="R38" s="10">
        <f t="shared" si="4"/>
        <v>0.49975597852611031</v>
      </c>
      <c r="S38" s="10">
        <f t="shared" si="5"/>
        <v>0.83113714006832606</v>
      </c>
    </row>
    <row r="39" spans="1:19" x14ac:dyDescent="0.25">
      <c r="A39" t="s">
        <v>45</v>
      </c>
      <c r="B39" t="s">
        <v>46</v>
      </c>
      <c r="C39" s="10">
        <f t="shared" si="1"/>
        <v>0.41472868217054265</v>
      </c>
      <c r="D39" s="10">
        <f t="shared" si="1"/>
        <v>0.12112403100775193</v>
      </c>
      <c r="E39" s="10">
        <f t="shared" si="1"/>
        <v>0.18701550387596899</v>
      </c>
      <c r="F39" s="10">
        <f t="shared" si="1"/>
        <v>0.27713178294573643</v>
      </c>
      <c r="G39" s="10">
        <f t="shared" si="2"/>
        <v>0.32073643410852715</v>
      </c>
      <c r="H39" s="10">
        <f t="shared" si="2"/>
        <v>0.14050387596899225</v>
      </c>
      <c r="I39" s="10">
        <f t="shared" si="2"/>
        <v>0.125</v>
      </c>
      <c r="J39" s="10">
        <f t="shared" si="2"/>
        <v>0.41375968992248063</v>
      </c>
      <c r="K39" s="10">
        <f t="shared" si="3"/>
        <v>0.43507751937984496</v>
      </c>
      <c r="L39" s="10">
        <f t="shared" si="3"/>
        <v>0.12015503875968993</v>
      </c>
      <c r="M39" s="10">
        <f t="shared" si="3"/>
        <v>0.20542635658914729</v>
      </c>
      <c r="N39" s="10">
        <f t="shared" si="3"/>
        <v>0.23934108527131784</v>
      </c>
      <c r="O39" s="10">
        <f t="shared" si="4"/>
        <v>0.28294573643410853</v>
      </c>
      <c r="P39" s="10">
        <f t="shared" si="4"/>
        <v>0.15213178294573643</v>
      </c>
      <c r="Q39" s="10">
        <f t="shared" si="4"/>
        <v>0.11627906976744186</v>
      </c>
      <c r="R39" s="10">
        <f t="shared" si="4"/>
        <v>0.4486434108527132</v>
      </c>
      <c r="S39" s="10">
        <f t="shared" si="5"/>
        <v>0.71705426356589141</v>
      </c>
    </row>
    <row r="40" spans="1:19" x14ac:dyDescent="0.25">
      <c r="A40" t="s">
        <v>47</v>
      </c>
      <c r="B40" t="s">
        <v>48</v>
      </c>
      <c r="C40" s="10">
        <f t="shared" si="1"/>
        <v>0.18863636363636363</v>
      </c>
      <c r="D40" s="10">
        <f t="shared" si="1"/>
        <v>0.25227272727272726</v>
      </c>
      <c r="E40" s="10">
        <f t="shared" si="1"/>
        <v>0.26590909090909093</v>
      </c>
      <c r="F40" s="10">
        <f t="shared" si="1"/>
        <v>0.29318181818181815</v>
      </c>
      <c r="G40" s="10">
        <f t="shared" si="2"/>
        <v>9.5454545454545459E-2</v>
      </c>
      <c r="H40" s="10">
        <f t="shared" si="2"/>
        <v>0.15681818181818183</v>
      </c>
      <c r="I40" s="10">
        <f t="shared" si="2"/>
        <v>0.27727272727272728</v>
      </c>
      <c r="J40" s="10">
        <f t="shared" si="2"/>
        <v>0.47045454545454546</v>
      </c>
      <c r="K40" s="10">
        <f t="shared" si="3"/>
        <v>0.28409090909090912</v>
      </c>
      <c r="L40" s="10">
        <f t="shared" si="3"/>
        <v>0.22272727272727272</v>
      </c>
      <c r="M40" s="10">
        <f t="shared" si="3"/>
        <v>0.28636363636363638</v>
      </c>
      <c r="N40" s="10">
        <f t="shared" si="3"/>
        <v>0.20681818181818182</v>
      </c>
      <c r="O40" s="10">
        <f t="shared" si="4"/>
        <v>7.4999999999999997E-2</v>
      </c>
      <c r="P40" s="10">
        <f t="shared" si="4"/>
        <v>0.125</v>
      </c>
      <c r="Q40" s="10">
        <f t="shared" si="4"/>
        <v>0.23636363636363636</v>
      </c>
      <c r="R40" s="10">
        <f t="shared" si="4"/>
        <v>0.5636363636363636</v>
      </c>
      <c r="S40" s="10">
        <f t="shared" ref="S40" si="6">(P40+Q40+R40)</f>
        <v>0.92499999999999993</v>
      </c>
    </row>
    <row r="41" spans="1:19" x14ac:dyDescent="0.25">
      <c r="A41" t="s">
        <v>87</v>
      </c>
      <c r="B41" t="s">
        <v>88</v>
      </c>
      <c r="C41" s="10">
        <f t="shared" si="1"/>
        <v>0.19354838709677419</v>
      </c>
      <c r="D41" s="10">
        <f t="shared" si="1"/>
        <v>0.20967741935483872</v>
      </c>
      <c r="E41" s="10">
        <f t="shared" si="1"/>
        <v>0.27419354838709675</v>
      </c>
      <c r="F41" s="10">
        <f t="shared" si="1"/>
        <v>0.32258064516129031</v>
      </c>
      <c r="G41" s="10">
        <f t="shared" ref="G41:J42" si="7">(G18/($G18+$H18+$I18+$J18))</f>
        <v>0.14516129032258066</v>
      </c>
      <c r="H41" s="10">
        <f t="shared" si="7"/>
        <v>0.11290322580645161</v>
      </c>
      <c r="I41" s="10">
        <f t="shared" si="7"/>
        <v>0.25806451612903225</v>
      </c>
      <c r="J41" s="10">
        <f t="shared" si="7"/>
        <v>0.4838709677419355</v>
      </c>
      <c r="K41" s="10">
        <f t="shared" ref="K41:N42" si="8">(K18/($K18+$L18+$M18+$N18))</f>
        <v>0.20967741935483872</v>
      </c>
      <c r="L41" s="10">
        <f t="shared" si="8"/>
        <v>0.16129032258064516</v>
      </c>
      <c r="M41" s="10">
        <f t="shared" si="8"/>
        <v>0.40322580645161288</v>
      </c>
      <c r="N41" s="10">
        <f t="shared" si="8"/>
        <v>0.22580645161290322</v>
      </c>
      <c r="O41" s="10">
        <f t="shared" ref="O41:R42" si="9">(O18/($O18+$P18+$Q18+$R18))</f>
        <v>0.12903225806451613</v>
      </c>
      <c r="P41" s="10">
        <f t="shared" si="9"/>
        <v>0.11290322580645161</v>
      </c>
      <c r="Q41" s="10">
        <f>(Q18/($O18+$P18+$Q18+$R18))</f>
        <v>0.25806451612903225</v>
      </c>
      <c r="R41" s="10">
        <f t="shared" si="9"/>
        <v>0.5</v>
      </c>
      <c r="S41" s="10">
        <f t="shared" si="5"/>
        <v>0.87096774193548387</v>
      </c>
    </row>
    <row r="42" spans="1:19" x14ac:dyDescent="0.25">
      <c r="A42" t="s">
        <v>89</v>
      </c>
      <c r="B42" t="s">
        <v>90</v>
      </c>
      <c r="C42" s="10">
        <f t="shared" si="1"/>
        <v>0.18965517241379309</v>
      </c>
      <c r="D42" s="10">
        <f t="shared" si="1"/>
        <v>0.18965517241379309</v>
      </c>
      <c r="E42" s="10">
        <f t="shared" si="1"/>
        <v>0.34482758620689657</v>
      </c>
      <c r="F42" s="10">
        <f t="shared" si="1"/>
        <v>0.27586206896551724</v>
      </c>
      <c r="G42" s="10">
        <f t="shared" si="7"/>
        <v>0.17241379310344829</v>
      </c>
      <c r="H42" s="10">
        <f t="shared" si="7"/>
        <v>0.1206896551724138</v>
      </c>
      <c r="I42" s="10">
        <f t="shared" si="7"/>
        <v>0.25862068965517243</v>
      </c>
      <c r="J42" s="10">
        <f t="shared" si="7"/>
        <v>0.44827586206896552</v>
      </c>
      <c r="K42" s="10">
        <f t="shared" si="8"/>
        <v>0.20689655172413793</v>
      </c>
      <c r="L42" s="10">
        <f t="shared" si="8"/>
        <v>0.18965517241379309</v>
      </c>
      <c r="M42" s="10">
        <f t="shared" si="8"/>
        <v>0.39655172413793105</v>
      </c>
      <c r="N42" s="10">
        <f t="shared" si="8"/>
        <v>0.20689655172413793</v>
      </c>
      <c r="O42" s="10">
        <f t="shared" si="9"/>
        <v>0.13793103448275862</v>
      </c>
      <c r="P42" s="10">
        <f t="shared" si="9"/>
        <v>0.13793103448275862</v>
      </c>
      <c r="Q42" s="10">
        <f t="shared" si="9"/>
        <v>0.22413793103448276</v>
      </c>
      <c r="R42" s="10">
        <f t="shared" si="9"/>
        <v>0.5</v>
      </c>
      <c r="S42" s="10">
        <f t="shared" si="5"/>
        <v>0.86206896551724133</v>
      </c>
    </row>
    <row r="43" spans="1:19" x14ac:dyDescent="0.25">
      <c r="A43" t="s">
        <v>49</v>
      </c>
      <c r="B43" t="s">
        <v>18</v>
      </c>
      <c r="C43" s="10">
        <f>(C21/($C21+$D21+$E21+$F21))</f>
        <v>0.185</v>
      </c>
      <c r="D43" s="10">
        <f>(D21/($C21+$D21+$E21+$F21))</f>
        <v>0.16864285714285715</v>
      </c>
      <c r="E43" s="10">
        <f>(E21/($C21+$D21+$E21+$F21))</f>
        <v>0.29710714285714285</v>
      </c>
      <c r="F43" s="10">
        <f>(F21/($C21+$D21+$E21+$F21))</f>
        <v>0.34925</v>
      </c>
      <c r="G43" s="10">
        <f>(G21/($G21+$H21+$I21+$J21))</f>
        <v>0.13228571428571428</v>
      </c>
      <c r="H43" s="10">
        <f>(H21/($G21+$H21+$I21+$J21))</f>
        <v>0.11382142857142857</v>
      </c>
      <c r="I43" s="10">
        <f>(I21/($G21+$H21+$I21+$J21))</f>
        <v>0.23282142857142857</v>
      </c>
      <c r="J43" s="10">
        <f>(J21/($G21+$H21+$I21+$J21))</f>
        <v>0.52107142857142852</v>
      </c>
      <c r="K43" s="10">
        <f>(K21/($K21+$L21+$M21+$N21))</f>
        <v>0.21082142857142858</v>
      </c>
      <c r="L43" s="10">
        <f>(L21/($K21+$L21+$M21+$N21))</f>
        <v>0.15696428571428572</v>
      </c>
      <c r="M43" s="10">
        <f>(M21/($K21+$L21+$M21+$N21))</f>
        <v>0.33817857142857144</v>
      </c>
      <c r="N43" s="10">
        <f>(N21/($K21+$L21+$M21+$N21))</f>
        <v>0.29403571428571429</v>
      </c>
      <c r="O43" s="10">
        <f>(O21/($O21+$P21+$Q21+$R21))</f>
        <v>0.10617857142857143</v>
      </c>
      <c r="P43" s="10">
        <f>(P21/($O21+$P21+$Q21+$R21))</f>
        <v>0.10971428571428571</v>
      </c>
      <c r="Q43" s="10">
        <f>(Q21/($O21+$P21+$Q21+$R21))</f>
        <v>0.20457142857142857</v>
      </c>
      <c r="R43" s="10">
        <f>(R21/($O21+$P21+$Q21+$R21))</f>
        <v>0.57953571428571427</v>
      </c>
      <c r="S43" s="10">
        <f>(P43+Q43+R43)</f>
        <v>0.89382142857142854</v>
      </c>
    </row>
    <row r="45" spans="1:19" x14ac:dyDescent="0.25">
      <c r="C45" t="s">
        <v>83</v>
      </c>
      <c r="D45" t="s">
        <v>84</v>
      </c>
      <c r="E45" t="s">
        <v>61</v>
      </c>
      <c r="F45" t="s">
        <v>85</v>
      </c>
    </row>
    <row r="46" spans="1:19" x14ac:dyDescent="0.25">
      <c r="B46" t="s">
        <v>57</v>
      </c>
      <c r="C46" s="11">
        <f>C43</f>
        <v>0.185</v>
      </c>
      <c r="D46" s="11">
        <f>(G43)</f>
        <v>0.13228571428571428</v>
      </c>
      <c r="E46" s="11">
        <f>(K43)</f>
        <v>0.21082142857142858</v>
      </c>
      <c r="F46" s="11">
        <f>(O43)</f>
        <v>0.10617857142857143</v>
      </c>
    </row>
    <row r="47" spans="1:19" x14ac:dyDescent="0.25">
      <c r="B47" t="s">
        <v>67</v>
      </c>
      <c r="C47" s="11">
        <f>D43</f>
        <v>0.16864285714285715</v>
      </c>
      <c r="D47" s="11">
        <f>(H43)</f>
        <v>0.11382142857142857</v>
      </c>
      <c r="E47" s="11">
        <f>(L43)</f>
        <v>0.15696428571428572</v>
      </c>
      <c r="F47" s="11">
        <f>(P43)</f>
        <v>0.10971428571428571</v>
      </c>
    </row>
    <row r="48" spans="1:19" x14ac:dyDescent="0.25">
      <c r="B48" t="s">
        <v>86</v>
      </c>
      <c r="C48" s="11">
        <f>(E43)</f>
        <v>0.29710714285714285</v>
      </c>
      <c r="D48" s="11">
        <f>(I43)</f>
        <v>0.23282142857142857</v>
      </c>
      <c r="E48" s="11">
        <f>(M43)</f>
        <v>0.33817857142857144</v>
      </c>
      <c r="F48" s="11">
        <f>(Q43)</f>
        <v>0.20457142857142857</v>
      </c>
    </row>
    <row r="49" spans="2:6" x14ac:dyDescent="0.25">
      <c r="B49" t="s">
        <v>68</v>
      </c>
      <c r="C49" s="11">
        <f>(F43)</f>
        <v>0.34925</v>
      </c>
      <c r="D49" s="11">
        <f>(J43)</f>
        <v>0.52107142857142852</v>
      </c>
      <c r="E49" s="11">
        <f>(N43)</f>
        <v>0.29403571428571429</v>
      </c>
      <c r="F49" s="11">
        <f>(R43)</f>
        <v>0.57953571428571427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topLeftCell="A4" zoomScale="60" zoomScaleNormal="60" workbookViewId="0">
      <selection activeCell="P35" sqref="P35"/>
    </sheetView>
  </sheetViews>
  <sheetFormatPr baseColWidth="10" defaultColWidth="11.42578125" defaultRowHeight="15" x14ac:dyDescent="0.25"/>
  <sheetData>
    <row r="1" spans="1:18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</row>
    <row r="2" spans="1:18" x14ac:dyDescent="0.25">
      <c r="A2">
        <v>2002</v>
      </c>
      <c r="B2">
        <v>3518</v>
      </c>
      <c r="C2">
        <v>3224</v>
      </c>
      <c r="D2">
        <v>9013</v>
      </c>
      <c r="E2">
        <v>17892</v>
      </c>
      <c r="F2">
        <v>2835</v>
      </c>
      <c r="G2">
        <v>2230</v>
      </c>
      <c r="H2">
        <v>4979</v>
      </c>
      <c r="I2">
        <v>23604</v>
      </c>
      <c r="J2">
        <v>4346</v>
      </c>
      <c r="K2">
        <v>3023</v>
      </c>
      <c r="L2">
        <v>10390</v>
      </c>
      <c r="M2">
        <v>15889</v>
      </c>
      <c r="N2">
        <v>1728</v>
      </c>
      <c r="O2">
        <v>1452</v>
      </c>
      <c r="P2">
        <v>3460</v>
      </c>
      <c r="Q2">
        <v>27006</v>
      </c>
      <c r="R2">
        <v>38729</v>
      </c>
    </row>
    <row r="3" spans="1:18" x14ac:dyDescent="0.25">
      <c r="A3">
        <v>2003</v>
      </c>
      <c r="B3">
        <v>3566</v>
      </c>
      <c r="C3">
        <v>3199</v>
      </c>
      <c r="D3">
        <v>8742</v>
      </c>
      <c r="E3">
        <v>19184</v>
      </c>
      <c r="F3">
        <v>2839</v>
      </c>
      <c r="G3">
        <v>2273</v>
      </c>
      <c r="H3">
        <v>4803</v>
      </c>
      <c r="I3">
        <v>24777</v>
      </c>
      <c r="J3">
        <v>4389</v>
      </c>
      <c r="K3">
        <v>3023</v>
      </c>
      <c r="L3">
        <v>9972</v>
      </c>
      <c r="M3">
        <v>17308</v>
      </c>
      <c r="N3">
        <v>1798</v>
      </c>
      <c r="O3">
        <v>1490</v>
      </c>
      <c r="P3">
        <v>3328</v>
      </c>
      <c r="Q3">
        <v>28075</v>
      </c>
      <c r="R3">
        <v>40103</v>
      </c>
    </row>
    <row r="4" spans="1:18" x14ac:dyDescent="0.25">
      <c r="A4">
        <v>2004</v>
      </c>
      <c r="B4">
        <v>3600</v>
      </c>
      <c r="C4">
        <v>3142</v>
      </c>
      <c r="D4">
        <v>8472</v>
      </c>
      <c r="E4">
        <v>19499</v>
      </c>
      <c r="F4">
        <v>2895</v>
      </c>
      <c r="G4">
        <v>2304</v>
      </c>
      <c r="H4">
        <v>4503</v>
      </c>
      <c r="I4">
        <v>25012</v>
      </c>
      <c r="J4">
        <v>4456</v>
      </c>
      <c r="K4">
        <v>2983</v>
      </c>
      <c r="L4">
        <v>9821</v>
      </c>
      <c r="M4">
        <v>17454</v>
      </c>
      <c r="N4">
        <v>1833</v>
      </c>
      <c r="O4">
        <v>1530</v>
      </c>
      <c r="P4">
        <v>3283</v>
      </c>
      <c r="Q4">
        <v>28065</v>
      </c>
      <c r="R4">
        <v>39922</v>
      </c>
    </row>
    <row r="5" spans="1:18" x14ac:dyDescent="0.25">
      <c r="A5">
        <v>2005</v>
      </c>
      <c r="B5">
        <v>3661</v>
      </c>
      <c r="C5">
        <v>5389</v>
      </c>
      <c r="D5">
        <v>9967</v>
      </c>
      <c r="E5">
        <v>15362</v>
      </c>
      <c r="F5">
        <v>2465</v>
      </c>
      <c r="G5">
        <v>2529</v>
      </c>
      <c r="H5">
        <v>8037</v>
      </c>
      <c r="I5">
        <v>21348</v>
      </c>
      <c r="J5">
        <v>4706</v>
      </c>
      <c r="K5">
        <v>5117</v>
      </c>
      <c r="L5">
        <v>10866</v>
      </c>
      <c r="M5">
        <v>13689</v>
      </c>
      <c r="N5">
        <v>1735</v>
      </c>
      <c r="O5">
        <v>1955</v>
      </c>
      <c r="P5">
        <v>6603</v>
      </c>
      <c r="Q5">
        <v>24086</v>
      </c>
      <c r="R5">
        <v>40526</v>
      </c>
    </row>
    <row r="6" spans="1:18" x14ac:dyDescent="0.25">
      <c r="A6">
        <v>2006</v>
      </c>
      <c r="B6">
        <v>3640</v>
      </c>
      <c r="C6">
        <v>5135</v>
      </c>
      <c r="D6">
        <v>9935</v>
      </c>
      <c r="E6">
        <v>14906</v>
      </c>
      <c r="F6">
        <v>2442</v>
      </c>
      <c r="G6">
        <v>2592</v>
      </c>
      <c r="H6">
        <v>7712</v>
      </c>
      <c r="I6">
        <v>20869</v>
      </c>
      <c r="J6">
        <v>4647</v>
      </c>
      <c r="K6">
        <v>4945</v>
      </c>
      <c r="L6">
        <v>10768</v>
      </c>
      <c r="M6">
        <v>13255</v>
      </c>
      <c r="N6">
        <v>1712</v>
      </c>
      <c r="O6">
        <v>1981</v>
      </c>
      <c r="P6">
        <v>6118</v>
      </c>
      <c r="Q6">
        <v>23805</v>
      </c>
      <c r="R6">
        <v>40035</v>
      </c>
    </row>
    <row r="7" spans="1:18" x14ac:dyDescent="0.25">
      <c r="A7">
        <v>2007</v>
      </c>
      <c r="B7">
        <v>3738</v>
      </c>
      <c r="C7">
        <v>4991</v>
      </c>
      <c r="D7">
        <v>9478</v>
      </c>
      <c r="E7">
        <v>14789</v>
      </c>
      <c r="F7">
        <v>2539</v>
      </c>
      <c r="G7">
        <v>2580</v>
      </c>
      <c r="H7">
        <v>7410</v>
      </c>
      <c r="I7">
        <v>20467</v>
      </c>
      <c r="J7">
        <v>4668</v>
      </c>
      <c r="K7">
        <v>4765</v>
      </c>
      <c r="L7">
        <v>10304</v>
      </c>
      <c r="M7">
        <v>13258</v>
      </c>
      <c r="N7">
        <v>1815</v>
      </c>
      <c r="O7">
        <v>2009</v>
      </c>
      <c r="P7">
        <v>6048</v>
      </c>
      <c r="Q7">
        <v>23124</v>
      </c>
      <c r="R7">
        <v>40107</v>
      </c>
    </row>
    <row r="8" spans="1:18" x14ac:dyDescent="0.25">
      <c r="A8">
        <v>2008</v>
      </c>
      <c r="B8">
        <v>3899</v>
      </c>
      <c r="C8">
        <v>4898</v>
      </c>
      <c r="D8">
        <v>9486</v>
      </c>
      <c r="E8">
        <v>15574</v>
      </c>
      <c r="F8">
        <v>2569</v>
      </c>
      <c r="G8">
        <v>2665</v>
      </c>
      <c r="H8">
        <v>7251</v>
      </c>
      <c r="I8">
        <v>21371</v>
      </c>
      <c r="J8">
        <v>4831</v>
      </c>
      <c r="K8">
        <v>4638</v>
      </c>
      <c r="L8">
        <v>10495</v>
      </c>
      <c r="M8">
        <v>13893</v>
      </c>
      <c r="N8">
        <v>1806</v>
      </c>
      <c r="O8">
        <v>2176</v>
      </c>
      <c r="P8">
        <v>5846</v>
      </c>
      <c r="Q8">
        <v>24030</v>
      </c>
      <c r="R8">
        <v>41814</v>
      </c>
    </row>
    <row r="9" spans="1:18" x14ac:dyDescent="0.25">
      <c r="A9">
        <v>2009</v>
      </c>
      <c r="B9">
        <v>3911</v>
      </c>
      <c r="C9">
        <v>4740</v>
      </c>
      <c r="D9">
        <v>8844</v>
      </c>
      <c r="E9">
        <v>13553</v>
      </c>
      <c r="F9">
        <v>2592</v>
      </c>
      <c r="G9">
        <v>2615</v>
      </c>
      <c r="H9">
        <v>6898</v>
      </c>
      <c r="I9">
        <v>18944</v>
      </c>
      <c r="J9">
        <v>4732</v>
      </c>
      <c r="K9">
        <v>4505</v>
      </c>
      <c r="L9">
        <v>9630</v>
      </c>
      <c r="M9">
        <v>12181</v>
      </c>
      <c r="N9">
        <v>1851</v>
      </c>
      <c r="O9">
        <v>2137</v>
      </c>
      <c r="P9">
        <v>5813</v>
      </c>
      <c r="Q9">
        <v>21247</v>
      </c>
      <c r="R9">
        <v>39901</v>
      </c>
    </row>
    <row r="10" spans="1:18" x14ac:dyDescent="0.25">
      <c r="A10">
        <v>2010</v>
      </c>
      <c r="B10">
        <v>3835</v>
      </c>
      <c r="C10">
        <v>4641</v>
      </c>
      <c r="D10">
        <v>8836</v>
      </c>
      <c r="E10">
        <v>13797</v>
      </c>
      <c r="F10">
        <v>2549</v>
      </c>
      <c r="G10">
        <v>2656</v>
      </c>
      <c r="H10">
        <v>6791</v>
      </c>
      <c r="I10">
        <v>19113</v>
      </c>
      <c r="J10">
        <v>4674</v>
      </c>
      <c r="K10">
        <v>4576</v>
      </c>
      <c r="L10">
        <v>9476</v>
      </c>
      <c r="M10">
        <v>12383</v>
      </c>
      <c r="N10">
        <v>1900</v>
      </c>
      <c r="O10">
        <v>2146</v>
      </c>
      <c r="P10">
        <v>5588</v>
      </c>
      <c r="Q10">
        <v>21475</v>
      </c>
      <c r="R10">
        <v>40546</v>
      </c>
    </row>
    <row r="11" spans="1:18" x14ac:dyDescent="0.25">
      <c r="A11">
        <v>2011</v>
      </c>
      <c r="B11">
        <v>4573</v>
      </c>
      <c r="C11">
        <v>4755</v>
      </c>
      <c r="D11">
        <v>8690</v>
      </c>
      <c r="E11">
        <v>14725</v>
      </c>
      <c r="F11">
        <v>3081</v>
      </c>
      <c r="G11">
        <v>2884</v>
      </c>
      <c r="H11">
        <v>6706</v>
      </c>
      <c r="I11">
        <v>20072</v>
      </c>
      <c r="J11">
        <v>5369</v>
      </c>
      <c r="K11">
        <v>4595</v>
      </c>
      <c r="L11">
        <v>9438</v>
      </c>
      <c r="M11">
        <v>13341</v>
      </c>
      <c r="N11">
        <v>2340</v>
      </c>
      <c r="O11">
        <v>2498</v>
      </c>
      <c r="P11">
        <v>5842</v>
      </c>
      <c r="Q11">
        <v>22062</v>
      </c>
      <c r="R11">
        <v>37091</v>
      </c>
    </row>
    <row r="12" spans="1:18" x14ac:dyDescent="0.25">
      <c r="A12">
        <v>2012</v>
      </c>
      <c r="B12">
        <v>4399</v>
      </c>
      <c r="C12">
        <v>4495</v>
      </c>
      <c r="D12">
        <v>8019</v>
      </c>
      <c r="E12">
        <v>14120</v>
      </c>
      <c r="F12">
        <v>2966</v>
      </c>
      <c r="G12">
        <v>2741</v>
      </c>
      <c r="H12">
        <v>6111</v>
      </c>
      <c r="I12">
        <v>19215</v>
      </c>
      <c r="J12">
        <v>5084</v>
      </c>
      <c r="K12">
        <v>4412</v>
      </c>
      <c r="L12">
        <v>8800</v>
      </c>
      <c r="M12">
        <v>12737</v>
      </c>
      <c r="N12">
        <v>2307</v>
      </c>
      <c r="O12">
        <v>2372</v>
      </c>
      <c r="P12">
        <v>5361</v>
      </c>
      <c r="Q12">
        <v>20993</v>
      </c>
      <c r="R12">
        <v>36203</v>
      </c>
    </row>
    <row r="13" spans="1:18" x14ac:dyDescent="0.25">
      <c r="A13">
        <v>2013</v>
      </c>
      <c r="B13">
        <v>4581</v>
      </c>
      <c r="C13">
        <v>5048</v>
      </c>
      <c r="D13">
        <v>8771</v>
      </c>
      <c r="E13">
        <v>11596</v>
      </c>
      <c r="F13">
        <v>3298</v>
      </c>
      <c r="G13">
        <v>3073</v>
      </c>
      <c r="H13">
        <v>7095</v>
      </c>
      <c r="I13">
        <v>16530</v>
      </c>
      <c r="J13">
        <v>5275</v>
      </c>
      <c r="K13">
        <v>4804</v>
      </c>
      <c r="L13">
        <v>9931</v>
      </c>
      <c r="M13">
        <v>9986</v>
      </c>
      <c r="N13">
        <v>2565</v>
      </c>
      <c r="O13">
        <v>2790</v>
      </c>
      <c r="P13">
        <v>5988</v>
      </c>
      <c r="Q13">
        <v>18653</v>
      </c>
      <c r="R13">
        <v>33930</v>
      </c>
    </row>
    <row r="14" spans="1:18" x14ac:dyDescent="0.25">
      <c r="A14">
        <v>2014</v>
      </c>
      <c r="B14">
        <v>4996</v>
      </c>
      <c r="C14">
        <v>4897</v>
      </c>
      <c r="D14">
        <v>8760</v>
      </c>
      <c r="E14">
        <v>10712</v>
      </c>
      <c r="F14">
        <v>3527</v>
      </c>
      <c r="G14">
        <v>3213</v>
      </c>
      <c r="H14">
        <v>6910</v>
      </c>
      <c r="I14">
        <v>15715</v>
      </c>
      <c r="J14">
        <v>5679</v>
      </c>
      <c r="K14">
        <v>4682</v>
      </c>
      <c r="L14">
        <v>9894</v>
      </c>
      <c r="M14">
        <v>9110</v>
      </c>
      <c r="N14">
        <v>2814</v>
      </c>
      <c r="O14">
        <v>3019</v>
      </c>
      <c r="P14">
        <v>5999</v>
      </c>
      <c r="Q14">
        <v>17533</v>
      </c>
      <c r="R14">
        <v>29365</v>
      </c>
    </row>
    <row r="15" spans="1:18" x14ac:dyDescent="0.25">
      <c r="A15">
        <v>2015</v>
      </c>
      <c r="B15">
        <v>5180</v>
      </c>
      <c r="C15">
        <v>4722</v>
      </c>
      <c r="D15">
        <v>8319</v>
      </c>
      <c r="E15">
        <v>9779</v>
      </c>
      <c r="F15">
        <v>3704</v>
      </c>
      <c r="G15">
        <v>3187</v>
      </c>
      <c r="H15">
        <v>6519</v>
      </c>
      <c r="I15">
        <v>14590</v>
      </c>
      <c r="J15">
        <v>5903</v>
      </c>
      <c r="K15">
        <v>4395</v>
      </c>
      <c r="L15">
        <v>9469</v>
      </c>
      <c r="M15">
        <v>8233</v>
      </c>
      <c r="N15">
        <v>2973</v>
      </c>
      <c r="O15">
        <v>3072</v>
      </c>
      <c r="P15">
        <v>5728</v>
      </c>
      <c r="Q15">
        <v>16227</v>
      </c>
      <c r="R15">
        <f>SUM(B15:E15)</f>
        <v>28000</v>
      </c>
    </row>
    <row r="18" spans="1:18" x14ac:dyDescent="0.25">
      <c r="B18" t="s">
        <v>2</v>
      </c>
      <c r="C18" t="s">
        <v>3</v>
      </c>
      <c r="D18" t="s">
        <v>4</v>
      </c>
      <c r="E18" t="s">
        <v>5</v>
      </c>
      <c r="F18" t="s">
        <v>6</v>
      </c>
      <c r="G18" t="s">
        <v>7</v>
      </c>
      <c r="H18" t="s">
        <v>8</v>
      </c>
      <c r="I18" t="s">
        <v>9</v>
      </c>
      <c r="J18" t="s">
        <v>10</v>
      </c>
      <c r="K18" t="s">
        <v>11</v>
      </c>
      <c r="L18" t="s">
        <v>12</v>
      </c>
      <c r="M18" t="s">
        <v>13</v>
      </c>
      <c r="N18" t="s">
        <v>14</v>
      </c>
      <c r="O18" t="s">
        <v>15</v>
      </c>
      <c r="P18" t="s">
        <v>16</v>
      </c>
      <c r="Q18" t="s">
        <v>17</v>
      </c>
      <c r="R18" t="s">
        <v>18</v>
      </c>
    </row>
    <row r="19" spans="1:18" x14ac:dyDescent="0.25">
      <c r="A19">
        <v>2002</v>
      </c>
      <c r="B19" s="8">
        <f>B2/R2</f>
        <v>9.0836324201502755E-2</v>
      </c>
      <c r="C19" s="8">
        <f>C2/R2</f>
        <v>8.3245113480854144E-2</v>
      </c>
      <c r="D19" s="8">
        <f>D2/R2</f>
        <v>0.23271966743267319</v>
      </c>
      <c r="E19" s="8">
        <f>E2/R2</f>
        <v>0.46197939528518683</v>
      </c>
      <c r="F19" s="8">
        <f>F2/R2</f>
        <v>7.3200960520540162E-2</v>
      </c>
      <c r="G19" s="8">
        <f>G2/R2</f>
        <v>5.7579591520565986E-2</v>
      </c>
      <c r="H19" s="8">
        <f>H2/R2</f>
        <v>0.1285599938030933</v>
      </c>
      <c r="I19" s="8">
        <f>I2/R2</f>
        <v>0.60946577500064547</v>
      </c>
      <c r="J19" s="8">
        <f>J2/R2</f>
        <v>0.11221565235353352</v>
      </c>
      <c r="K19" s="8">
        <f>K2/R2</f>
        <v>7.8055204110614784E-2</v>
      </c>
      <c r="L19" s="8">
        <f>L2/R2</f>
        <v>0.26827441968550697</v>
      </c>
      <c r="M19" s="8">
        <f>M2/R2</f>
        <v>0.41026104469518965</v>
      </c>
      <c r="N19" s="8">
        <f>N2/R2</f>
        <v>4.4617728317281627E-2</v>
      </c>
      <c r="O19" s="8">
        <f>O2/R2</f>
        <v>3.7491285599938029E-2</v>
      </c>
      <c r="P19" s="8">
        <f>P2/R2</f>
        <v>8.9338738413075477E-2</v>
      </c>
      <c r="Q19" s="8">
        <f>Q2/R2</f>
        <v>0.69730692762529367</v>
      </c>
    </row>
    <row r="20" spans="1:18" x14ac:dyDescent="0.25">
      <c r="A20">
        <v>2003</v>
      </c>
      <c r="B20" s="8">
        <f t="shared" ref="B20:B30" si="0">B3/R3</f>
        <v>8.8921028351993614E-2</v>
      </c>
      <c r="C20" s="8">
        <f t="shared" ref="C20:C30" si="1">C3/R3</f>
        <v>7.976959329725955E-2</v>
      </c>
      <c r="D20" s="8">
        <f t="shared" ref="D20:D30" si="2">D3/R3</f>
        <v>0.21798867915118569</v>
      </c>
      <c r="E20" s="8">
        <f t="shared" ref="E20:E30" si="3">E3/R3</f>
        <v>0.47836820188015861</v>
      </c>
      <c r="F20" s="8">
        <f t="shared" ref="F20:F30" si="4">F3/R3</f>
        <v>7.0792708774904622E-2</v>
      </c>
      <c r="G20" s="8">
        <f t="shared" ref="G20:G30" si="5">G3/R3</f>
        <v>5.6679051442535468E-2</v>
      </c>
      <c r="H20" s="8">
        <f t="shared" ref="H20:H30" si="6">H3/R3</f>
        <v>0.11976660100241877</v>
      </c>
      <c r="I20" s="8">
        <f t="shared" ref="I20:I30" si="7">I3/R3</f>
        <v>0.61783407725107853</v>
      </c>
      <c r="J20" s="8">
        <f t="shared" ref="J20:J30" si="8">J3/R3</f>
        <v>0.1094431838017106</v>
      </c>
      <c r="K20" s="8">
        <f t="shared" ref="K20:K30" si="9">K3/R3</f>
        <v>7.5380894197441595E-2</v>
      </c>
      <c r="L20" s="8">
        <f t="shared" ref="L20:L30" si="10">L3/R3</f>
        <v>0.24865970126923173</v>
      </c>
      <c r="M20" s="8">
        <f t="shared" ref="M20:M30" si="11">M3/R3</f>
        <v>0.4315886592025534</v>
      </c>
      <c r="N20" s="8">
        <f t="shared" ref="N20:N30" si="12">N3/R3</f>
        <v>4.4834551031094932E-2</v>
      </c>
      <c r="O20" s="8">
        <f t="shared" ref="O20:O30" si="13">O3/R3</f>
        <v>3.7154327606413483E-2</v>
      </c>
      <c r="P20" s="8">
        <f t="shared" ref="P20:P30" si="14">P3/R3</f>
        <v>8.298631025110341E-2</v>
      </c>
      <c r="Q20" s="8">
        <f t="shared" ref="Q20:Q30" si="15">Q3/R3</f>
        <v>0.70007231379198565</v>
      </c>
    </row>
    <row r="21" spans="1:18" x14ac:dyDescent="0.25">
      <c r="A21">
        <v>2004</v>
      </c>
      <c r="B21" s="8">
        <f t="shared" si="0"/>
        <v>9.0175842893642597E-2</v>
      </c>
      <c r="C21" s="8">
        <f t="shared" si="1"/>
        <v>7.8703471769951405E-2</v>
      </c>
      <c r="D21" s="8">
        <f t="shared" si="2"/>
        <v>0.21221381694303892</v>
      </c>
      <c r="E21" s="8">
        <f t="shared" si="3"/>
        <v>0.48842743349531587</v>
      </c>
      <c r="F21" s="8">
        <f t="shared" si="4"/>
        <v>7.2516406993637594E-2</v>
      </c>
      <c r="G21" s="8">
        <f t="shared" si="5"/>
        <v>5.7712539451931263E-2</v>
      </c>
      <c r="H21" s="8">
        <f t="shared" si="6"/>
        <v>0.11279495015279796</v>
      </c>
      <c r="I21" s="8">
        <f t="shared" si="7"/>
        <v>0.62652171734883022</v>
      </c>
      <c r="J21" s="8">
        <f t="shared" si="8"/>
        <v>0.11161765442613096</v>
      </c>
      <c r="K21" s="8">
        <f t="shared" si="9"/>
        <v>7.4720705375482185E-2</v>
      </c>
      <c r="L21" s="8">
        <f t="shared" si="10"/>
        <v>0.24600470918290668</v>
      </c>
      <c r="M21" s="8">
        <f t="shared" si="11"/>
        <v>0.43720254496267724</v>
      </c>
      <c r="N21" s="8">
        <f t="shared" si="12"/>
        <v>4.5914533340013025E-2</v>
      </c>
      <c r="O21" s="8">
        <f t="shared" si="13"/>
        <v>3.8324733229798104E-2</v>
      </c>
      <c r="P21" s="8">
        <f t="shared" si="14"/>
        <v>8.2235358949952403E-2</v>
      </c>
      <c r="Q21" s="8">
        <f t="shared" si="15"/>
        <v>0.70299584189168884</v>
      </c>
    </row>
    <row r="22" spans="1:18" x14ac:dyDescent="0.25">
      <c r="A22">
        <v>2005</v>
      </c>
      <c r="B22" s="8">
        <f t="shared" si="0"/>
        <v>9.0337067561565412E-2</v>
      </c>
      <c r="C22" s="8">
        <f t="shared" si="1"/>
        <v>0.13297636085475992</v>
      </c>
      <c r="D22" s="8">
        <f t="shared" si="2"/>
        <v>0.24594087746138282</v>
      </c>
      <c r="E22" s="8">
        <f t="shared" si="3"/>
        <v>0.37906529141785522</v>
      </c>
      <c r="F22" s="8">
        <f t="shared" si="4"/>
        <v>6.0825149286877558E-2</v>
      </c>
      <c r="G22" s="8">
        <f t="shared" si="5"/>
        <v>6.2404382371810688E-2</v>
      </c>
      <c r="H22" s="8">
        <f t="shared" si="6"/>
        <v>0.19831712974386814</v>
      </c>
      <c r="I22" s="8">
        <f t="shared" si="7"/>
        <v>0.526772935893007</v>
      </c>
      <c r="J22" s="8">
        <f t="shared" si="8"/>
        <v>0.11612298277648916</v>
      </c>
      <c r="K22" s="8">
        <f t="shared" si="9"/>
        <v>0.12626462024379412</v>
      </c>
      <c r="L22" s="8">
        <f t="shared" si="10"/>
        <v>0.26812416720130289</v>
      </c>
      <c r="M22" s="8">
        <f t="shared" si="11"/>
        <v>0.3377831515570251</v>
      </c>
      <c r="N22" s="8">
        <f t="shared" si="12"/>
        <v>4.2812021911859052E-2</v>
      </c>
      <c r="O22" s="8">
        <f t="shared" si="13"/>
        <v>4.8240635641316684E-2</v>
      </c>
      <c r="P22" s="8">
        <f t="shared" si="14"/>
        <v>0.16293243843458521</v>
      </c>
      <c r="Q22" s="8">
        <f t="shared" si="15"/>
        <v>0.59433450130780241</v>
      </c>
    </row>
    <row r="23" spans="1:18" x14ac:dyDescent="0.25">
      <c r="A23">
        <v>2006</v>
      </c>
      <c r="B23" s="8">
        <f t="shared" si="0"/>
        <v>9.0920444610965406E-2</v>
      </c>
      <c r="C23" s="8">
        <f t="shared" si="1"/>
        <v>0.12826277007618334</v>
      </c>
      <c r="D23" s="8">
        <f t="shared" si="2"/>
        <v>0.248157861870863</v>
      </c>
      <c r="E23" s="8">
        <f t="shared" si="3"/>
        <v>0.3723242163107281</v>
      </c>
      <c r="F23" s="8">
        <f t="shared" si="4"/>
        <v>6.0996627950543274E-2</v>
      </c>
      <c r="G23" s="8">
        <f t="shared" si="5"/>
        <v>6.4743349569127015E-2</v>
      </c>
      <c r="H23" s="8">
        <f t="shared" si="6"/>
        <v>0.19263144748345198</v>
      </c>
      <c r="I23" s="8">
        <f t="shared" si="7"/>
        <v>0.52126888972149366</v>
      </c>
      <c r="J23" s="8">
        <f t="shared" si="8"/>
        <v>0.11607343574372424</v>
      </c>
      <c r="K23" s="8">
        <f t="shared" si="9"/>
        <v>0.12351692269264394</v>
      </c>
      <c r="L23" s="8">
        <f t="shared" si="10"/>
        <v>0.26896465592606467</v>
      </c>
      <c r="M23" s="8">
        <f t="shared" si="11"/>
        <v>0.33108530036218309</v>
      </c>
      <c r="N23" s="8">
        <f t="shared" si="12"/>
        <v>4.276258274010241E-2</v>
      </c>
      <c r="O23" s="8">
        <f t="shared" si="13"/>
        <v>4.9481703509429251E-2</v>
      </c>
      <c r="P23" s="8">
        <f t="shared" si="14"/>
        <v>0.15281628574996878</v>
      </c>
      <c r="Q23" s="8">
        <f t="shared" si="15"/>
        <v>0.59460472086923943</v>
      </c>
    </row>
    <row r="24" spans="1:18" x14ac:dyDescent="0.25">
      <c r="A24">
        <v>2007</v>
      </c>
      <c r="B24" s="8">
        <f t="shared" si="0"/>
        <v>9.3200688159174205E-2</v>
      </c>
      <c r="C24" s="8">
        <f t="shared" si="1"/>
        <v>0.12444211733612587</v>
      </c>
      <c r="D24" s="8">
        <f t="shared" si="2"/>
        <v>0.23631784975191364</v>
      </c>
      <c r="E24" s="8">
        <f t="shared" si="3"/>
        <v>0.36873862418031766</v>
      </c>
      <c r="F24" s="8">
        <f t="shared" si="4"/>
        <v>6.330565736654449E-2</v>
      </c>
      <c r="G24" s="8">
        <f t="shared" si="5"/>
        <v>6.4327922806492632E-2</v>
      </c>
      <c r="H24" s="8">
        <f t="shared" si="6"/>
        <v>0.18475577829306605</v>
      </c>
      <c r="I24" s="8">
        <f t="shared" si="7"/>
        <v>0.51030992096142813</v>
      </c>
      <c r="J24" s="8">
        <f t="shared" si="8"/>
        <v>0.1163886603336076</v>
      </c>
      <c r="K24" s="8">
        <f t="shared" si="9"/>
        <v>0.11880719076470442</v>
      </c>
      <c r="L24" s="8">
        <f t="shared" si="10"/>
        <v>0.25691275837135663</v>
      </c>
      <c r="M24" s="8">
        <f t="shared" si="11"/>
        <v>0.33056573665444933</v>
      </c>
      <c r="N24" s="8">
        <f t="shared" si="12"/>
        <v>4.5253945695265169E-2</v>
      </c>
      <c r="O24" s="8">
        <f t="shared" si="13"/>
        <v>5.0091006557458795E-2</v>
      </c>
      <c r="P24" s="8">
        <f t="shared" si="14"/>
        <v>0.15079661904405714</v>
      </c>
      <c r="Q24" s="8">
        <f t="shared" si="15"/>
        <v>0.57655770813075025</v>
      </c>
    </row>
    <row r="25" spans="1:18" x14ac:dyDescent="0.25">
      <c r="A25">
        <v>2008</v>
      </c>
      <c r="B25" s="8">
        <f t="shared" si="0"/>
        <v>9.3246281149854116E-2</v>
      </c>
      <c r="C25" s="8">
        <f t="shared" si="1"/>
        <v>0.1171378007365954</v>
      </c>
      <c r="D25" s="8">
        <f t="shared" si="2"/>
        <v>0.22686181661644425</v>
      </c>
      <c r="E25" s="8">
        <f t="shared" si="3"/>
        <v>0.37245898502893765</v>
      </c>
      <c r="F25" s="8">
        <f t="shared" si="4"/>
        <v>6.1438752570909264E-2</v>
      </c>
      <c r="G25" s="8">
        <f t="shared" si="5"/>
        <v>6.3734634332998516E-2</v>
      </c>
      <c r="H25" s="8">
        <f t="shared" si="6"/>
        <v>0.17341081934280383</v>
      </c>
      <c r="I25" s="8">
        <f t="shared" si="7"/>
        <v>0.511096761850098</v>
      </c>
      <c r="J25" s="8">
        <f t="shared" si="8"/>
        <v>0.11553546659013728</v>
      </c>
      <c r="K25" s="8">
        <f t="shared" si="9"/>
        <v>0.110919787630937</v>
      </c>
      <c r="L25" s="8">
        <f t="shared" si="10"/>
        <v>0.25099249055340317</v>
      </c>
      <c r="M25" s="8">
        <f t="shared" si="11"/>
        <v>0.33225713875735402</v>
      </c>
      <c r="N25" s="8">
        <f t="shared" si="12"/>
        <v>4.3191275649304063E-2</v>
      </c>
      <c r="O25" s="8">
        <f t="shared" si="13"/>
        <v>5.2039986607356391E-2</v>
      </c>
      <c r="P25" s="8">
        <f t="shared" si="14"/>
        <v>0.13980963313722677</v>
      </c>
      <c r="Q25" s="8">
        <f t="shared" si="15"/>
        <v>0.57468790357296595</v>
      </c>
    </row>
    <row r="26" spans="1:18" x14ac:dyDescent="0.25">
      <c r="A26">
        <v>2009</v>
      </c>
      <c r="B26" s="8">
        <f t="shared" si="0"/>
        <v>9.8017593544021453E-2</v>
      </c>
      <c r="C26" s="8">
        <f t="shared" si="1"/>
        <v>0.11879401518758928</v>
      </c>
      <c r="D26" s="8">
        <f t="shared" si="2"/>
        <v>0.2216485802360843</v>
      </c>
      <c r="E26" s="8">
        <f t="shared" si="3"/>
        <v>0.33966567253953533</v>
      </c>
      <c r="F26" s="8">
        <f t="shared" si="4"/>
        <v>6.4960777925365282E-2</v>
      </c>
      <c r="G26" s="8">
        <f t="shared" si="5"/>
        <v>6.5537204581338812E-2</v>
      </c>
      <c r="H26" s="8">
        <f t="shared" si="6"/>
        <v>0.17287787273501917</v>
      </c>
      <c r="I26" s="8">
        <f t="shared" si="7"/>
        <v>0.47477506829402771</v>
      </c>
      <c r="J26" s="8">
        <f t="shared" si="8"/>
        <v>0.11859351895942458</v>
      </c>
      <c r="K26" s="8">
        <f t="shared" si="9"/>
        <v>0.112904438485251</v>
      </c>
      <c r="L26" s="8">
        <f t="shared" si="10"/>
        <v>0.24134733465326683</v>
      </c>
      <c r="M26" s="8">
        <f t="shared" si="11"/>
        <v>0.30528056940928799</v>
      </c>
      <c r="N26" s="8">
        <f t="shared" si="12"/>
        <v>4.6389814791609231E-2</v>
      </c>
      <c r="O26" s="8">
        <f t="shared" si="13"/>
        <v>5.3557554948497531E-2</v>
      </c>
      <c r="P26" s="8">
        <f t="shared" si="14"/>
        <v>0.14568557179018068</v>
      </c>
      <c r="Q26" s="8">
        <f t="shared" si="15"/>
        <v>0.53249291997694292</v>
      </c>
    </row>
    <row r="27" spans="1:18" x14ac:dyDescent="0.25">
      <c r="A27">
        <v>2010</v>
      </c>
      <c r="B27" s="8">
        <f t="shared" si="0"/>
        <v>9.4583929364178962E-2</v>
      </c>
      <c r="C27" s="8">
        <f t="shared" si="1"/>
        <v>0.11446258570512505</v>
      </c>
      <c r="D27" s="8">
        <f t="shared" si="2"/>
        <v>0.21792531939032211</v>
      </c>
      <c r="E27" s="8">
        <f t="shared" si="3"/>
        <v>0.34028017560301882</v>
      </c>
      <c r="F27" s="8">
        <f t="shared" si="4"/>
        <v>6.2866867261875403E-2</v>
      </c>
      <c r="G27" s="8">
        <f t="shared" si="5"/>
        <v>6.5505845212844666E-2</v>
      </c>
      <c r="H27" s="8">
        <f t="shared" si="6"/>
        <v>0.16748877817787206</v>
      </c>
      <c r="I27" s="8">
        <f t="shared" si="7"/>
        <v>0.47139051941005278</v>
      </c>
      <c r="J27" s="8">
        <f t="shared" si="8"/>
        <v>0.11527647610121837</v>
      </c>
      <c r="K27" s="8">
        <f t="shared" si="9"/>
        <v>0.11285946825827456</v>
      </c>
      <c r="L27" s="8">
        <f t="shared" si="10"/>
        <v>0.2337098604054654</v>
      </c>
      <c r="M27" s="8">
        <f t="shared" si="11"/>
        <v>0.30540620529768658</v>
      </c>
      <c r="N27" s="8">
        <f t="shared" si="12"/>
        <v>4.6860356138706656E-2</v>
      </c>
      <c r="O27" s="8">
        <f t="shared" si="13"/>
        <v>5.2927539091402361E-2</v>
      </c>
      <c r="P27" s="8">
        <f t="shared" si="14"/>
        <v>0.13781877373846987</v>
      </c>
      <c r="Q27" s="8">
        <f t="shared" si="15"/>
        <v>0.52964534109406602</v>
      </c>
    </row>
    <row r="28" spans="1:18" x14ac:dyDescent="0.25">
      <c r="A28">
        <v>2011</v>
      </c>
      <c r="B28" s="8">
        <f t="shared" si="0"/>
        <v>0.1232913644819498</v>
      </c>
      <c r="C28" s="8">
        <f t="shared" si="1"/>
        <v>0.12819821520045294</v>
      </c>
      <c r="D28" s="8">
        <f t="shared" si="2"/>
        <v>0.23428864144940822</v>
      </c>
      <c r="E28" s="8">
        <f t="shared" si="3"/>
        <v>0.39699657598878435</v>
      </c>
      <c r="F28" s="8">
        <f t="shared" si="4"/>
        <v>8.3065972877517463E-2</v>
      </c>
      <c r="G28" s="8">
        <f t="shared" si="5"/>
        <v>7.7754711385511308E-2</v>
      </c>
      <c r="H28" s="8">
        <f t="shared" si="6"/>
        <v>0.18079857647407727</v>
      </c>
      <c r="I28" s="8">
        <f t="shared" si="7"/>
        <v>0.54115553638348923</v>
      </c>
      <c r="J28" s="8">
        <f t="shared" si="8"/>
        <v>0.14475209619584264</v>
      </c>
      <c r="K28" s="8">
        <f t="shared" si="9"/>
        <v>0.12388450028308755</v>
      </c>
      <c r="L28" s="8">
        <f t="shared" si="10"/>
        <v>0.25445525868809143</v>
      </c>
      <c r="M28" s="8">
        <f t="shared" si="11"/>
        <v>0.35968294195357364</v>
      </c>
      <c r="N28" s="8">
        <f t="shared" si="12"/>
        <v>6.3088080666468954E-2</v>
      </c>
      <c r="O28" s="8">
        <f t="shared" si="13"/>
        <v>6.7347874147367287E-2</v>
      </c>
      <c r="P28" s="8">
        <f t="shared" si="14"/>
        <v>0.15750451592030412</v>
      </c>
      <c r="Q28" s="8">
        <f t="shared" si="15"/>
        <v>0.59480736566822145</v>
      </c>
    </row>
    <row r="29" spans="1:18" x14ac:dyDescent="0.25">
      <c r="A29">
        <v>2012</v>
      </c>
      <c r="B29" s="8">
        <f t="shared" si="0"/>
        <v>0.12150926718780211</v>
      </c>
      <c r="C29" s="8">
        <f t="shared" si="1"/>
        <v>0.12416098113416016</v>
      </c>
      <c r="D29" s="8">
        <f t="shared" si="2"/>
        <v>0.22150098058171974</v>
      </c>
      <c r="E29" s="8">
        <f t="shared" si="3"/>
        <v>0.39002292627682789</v>
      </c>
      <c r="F29" s="8">
        <f t="shared" si="4"/>
        <v>8.1926912134353505E-2</v>
      </c>
      <c r="G29" s="8">
        <f t="shared" si="5"/>
        <v>7.5711957572576857E-2</v>
      </c>
      <c r="H29" s="8">
        <f t="shared" si="6"/>
        <v>0.16879816589785376</v>
      </c>
      <c r="I29" s="8">
        <f t="shared" si="7"/>
        <v>0.5307571195757258</v>
      </c>
      <c r="J29" s="8">
        <f t="shared" si="8"/>
        <v>0.1404303510758777</v>
      </c>
      <c r="K29" s="8">
        <f t="shared" si="9"/>
        <v>0.12186835345137144</v>
      </c>
      <c r="L29" s="8">
        <f t="shared" si="10"/>
        <v>0.24307377841615335</v>
      </c>
      <c r="M29" s="8">
        <f t="shared" si="11"/>
        <v>0.35182167223710742</v>
      </c>
      <c r="N29" s="8">
        <f t="shared" si="12"/>
        <v>6.372400077341657E-2</v>
      </c>
      <c r="O29" s="8">
        <f t="shared" si="13"/>
        <v>6.5519432091263152E-2</v>
      </c>
      <c r="P29" s="8">
        <f t="shared" si="14"/>
        <v>0.1480816506919316</v>
      </c>
      <c r="Q29" s="8">
        <f t="shared" si="15"/>
        <v>0.57986907162389856</v>
      </c>
    </row>
    <row r="30" spans="1:18" x14ac:dyDescent="0.25">
      <c r="A30">
        <v>2013</v>
      </c>
      <c r="B30" s="8">
        <f t="shared" si="0"/>
        <v>0.1350132625994695</v>
      </c>
      <c r="C30" s="8">
        <f t="shared" si="1"/>
        <v>0.14877689360447982</v>
      </c>
      <c r="D30" s="8">
        <f t="shared" si="2"/>
        <v>0.25850279988211022</v>
      </c>
      <c r="E30" s="8">
        <f t="shared" si="3"/>
        <v>0.34176245210727968</v>
      </c>
      <c r="F30" s="8">
        <f t="shared" si="4"/>
        <v>9.7200117889773063E-2</v>
      </c>
      <c r="G30" s="8">
        <f t="shared" si="5"/>
        <v>9.0568818155025058E-2</v>
      </c>
      <c r="H30" s="8">
        <f t="shared" si="6"/>
        <v>0.20910698496905394</v>
      </c>
      <c r="I30" s="8">
        <f t="shared" si="7"/>
        <v>0.48717948717948717</v>
      </c>
      <c r="J30" s="8">
        <f t="shared" si="8"/>
        <v>0.15546713822575892</v>
      </c>
      <c r="K30" s="8">
        <f t="shared" si="9"/>
        <v>0.14158561744768641</v>
      </c>
      <c r="L30" s="8">
        <f t="shared" si="10"/>
        <v>0.2926908340701444</v>
      </c>
      <c r="M30" s="8">
        <f t="shared" si="11"/>
        <v>0.29431181844974946</v>
      </c>
      <c r="N30" s="8">
        <f t="shared" si="12"/>
        <v>7.5596816976127315E-2</v>
      </c>
      <c r="O30" s="8">
        <f t="shared" si="13"/>
        <v>8.2228116710875335E-2</v>
      </c>
      <c r="P30" s="8">
        <f t="shared" si="14"/>
        <v>0.17648099027409372</v>
      </c>
      <c r="Q30" s="8">
        <f t="shared" si="15"/>
        <v>0.5497494842322429</v>
      </c>
    </row>
    <row r="31" spans="1:18" x14ac:dyDescent="0.25">
      <c r="A31">
        <v>2014</v>
      </c>
      <c r="B31" s="8">
        <f>(B14/$R$14)</f>
        <v>0.17013451387706452</v>
      </c>
      <c r="C31" s="8">
        <f>(C14/$R$14)</f>
        <v>0.16676315341392814</v>
      </c>
      <c r="D31" s="8">
        <f>(D14/$R$14)</f>
        <v>0.29831431976843181</v>
      </c>
      <c r="E31" s="8">
        <f t="shared" ref="E31:Q31" si="16">(E14/$R$14)</f>
        <v>0.3647880129405755</v>
      </c>
      <c r="F31" s="8">
        <f t="shared" si="16"/>
        <v>0.12010897326749531</v>
      </c>
      <c r="G31" s="8">
        <f t="shared" si="16"/>
        <v>0.10941597139451728</v>
      </c>
      <c r="H31" s="8">
        <f t="shared" si="16"/>
        <v>0.23531414949770135</v>
      </c>
      <c r="I31" s="8">
        <f t="shared" si="16"/>
        <v>0.53516090584028608</v>
      </c>
      <c r="J31" s="8">
        <f t="shared" si="16"/>
        <v>0.19339349565809638</v>
      </c>
      <c r="K31" s="8">
        <f t="shared" si="16"/>
        <v>0.15944151200408649</v>
      </c>
      <c r="L31" s="8">
        <f t="shared" si="16"/>
        <v>0.33693172143708494</v>
      </c>
      <c r="M31" s="8">
        <f t="shared" si="16"/>
        <v>0.31023327090073216</v>
      </c>
      <c r="N31" s="8">
        <f t="shared" si="16"/>
        <v>9.582836710369487E-2</v>
      </c>
      <c r="O31" s="8">
        <f t="shared" si="16"/>
        <v>0.10280946705261365</v>
      </c>
      <c r="P31" s="8">
        <f t="shared" si="16"/>
        <v>0.20429082240762814</v>
      </c>
      <c r="Q31" s="8">
        <f t="shared" si="16"/>
        <v>0.59707134343606338</v>
      </c>
    </row>
    <row r="32" spans="1:18" x14ac:dyDescent="0.25">
      <c r="A32">
        <v>2015</v>
      </c>
      <c r="B32" s="8">
        <f>(B15/R15)</f>
        <v>0.185</v>
      </c>
      <c r="C32" s="8">
        <f>(C15/$R$15)</f>
        <v>0.16864285714285715</v>
      </c>
      <c r="D32" s="8">
        <f>(D15/$R$15)</f>
        <v>0.29710714285714285</v>
      </c>
      <c r="E32" s="8">
        <f t="shared" ref="E32:Q32" si="17">(E15/$R$15)</f>
        <v>0.34925</v>
      </c>
      <c r="F32" s="8">
        <f t="shared" si="17"/>
        <v>0.13228571428571428</v>
      </c>
      <c r="G32" s="8">
        <f t="shared" si="17"/>
        <v>0.11382142857142857</v>
      </c>
      <c r="H32" s="8">
        <f t="shared" si="17"/>
        <v>0.23282142857142857</v>
      </c>
      <c r="I32" s="8">
        <f t="shared" si="17"/>
        <v>0.52107142857142852</v>
      </c>
      <c r="J32" s="8">
        <f t="shared" si="17"/>
        <v>0.21082142857142858</v>
      </c>
      <c r="K32" s="8">
        <f t="shared" si="17"/>
        <v>0.15696428571428572</v>
      </c>
      <c r="L32" s="8">
        <f t="shared" si="17"/>
        <v>0.33817857142857144</v>
      </c>
      <c r="M32" s="8">
        <f t="shared" si="17"/>
        <v>0.29403571428571429</v>
      </c>
      <c r="N32" s="8">
        <f t="shared" si="17"/>
        <v>0.10617857142857143</v>
      </c>
      <c r="O32" s="8">
        <f t="shared" si="17"/>
        <v>0.10971428571428571</v>
      </c>
      <c r="P32" s="8">
        <f t="shared" si="17"/>
        <v>0.20457142857142857</v>
      </c>
      <c r="Q32" s="8">
        <f t="shared" si="17"/>
        <v>0.57953571428571427</v>
      </c>
      <c r="R32" s="10"/>
    </row>
    <row r="33" spans="2:17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2001</vt:lpstr>
      <vt:lpstr>2011</vt:lpstr>
      <vt:lpstr>2012</vt:lpstr>
      <vt:lpstr>2013</vt:lpstr>
      <vt:lpstr>2014</vt:lpstr>
      <vt:lpstr>2015</vt:lpstr>
      <vt:lpstr>evolució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Manuel Ten Bru</dc:creator>
  <cp:lastModifiedBy>Paula Maria Latorre Latorre</cp:lastModifiedBy>
  <dcterms:created xsi:type="dcterms:W3CDTF">2011-12-14T09:14:45Z</dcterms:created>
  <dcterms:modified xsi:type="dcterms:W3CDTF">2023-12-13T11:26:16Z</dcterms:modified>
</cp:coreProperties>
</file>