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RÚBRIQUES TRADUÏDES/"/>
    </mc:Choice>
  </mc:AlternateContent>
  <xr:revisionPtr revIDLastSave="0" documentId="8_{FE5DCEEB-DEE3-4CFC-8BD7-E3DDB0DB4B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RRORS COMUNS" sheetId="6" r:id="rId1"/>
    <sheet name="PROFESSIONAL" sheetId="3" r:id="rId2"/>
    <sheet name="INVESTIGACIÓ" sheetId="5" r:id="rId3"/>
    <sheet name="Listas" sheetId="4" state="hidden" r:id="rId4"/>
  </sheets>
  <definedNames>
    <definedName name="_1._CONTINGUT_DEL_TFM">INVESTIGACIÓ!$D$31</definedName>
    <definedName name="_2._DOCUMENT_S">INVESTIGACIÓ!$D$32</definedName>
    <definedName name="_2._DOCUMENTO_S">INVESTIGACIÓ!$D$32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8" i="5" l="1"/>
  <c r="E33" i="5"/>
  <c r="E31" i="5"/>
  <c r="H24" i="3"/>
  <c r="E29" i="3"/>
  <c r="E30" i="3" s="1"/>
  <c r="E27" i="3"/>
  <c r="G24" i="3" l="1"/>
  <c r="E28" i="3"/>
  <c r="D33" i="5"/>
  <c r="C33" i="5"/>
  <c r="E32" i="5"/>
  <c r="E34" i="5" s="1"/>
  <c r="D32" i="5"/>
  <c r="C32" i="5"/>
  <c r="D31" i="5"/>
  <c r="C31" i="5"/>
  <c r="H28" i="5"/>
  <c r="D29" i="3"/>
  <c r="D28" i="3"/>
  <c r="D27" i="3"/>
  <c r="C29" i="3"/>
  <c r="C28" i="3"/>
  <c r="C27" i="3"/>
</calcChain>
</file>

<file path=xl/sharedStrings.xml><?xml version="1.0" encoding="utf-8"?>
<sst xmlns="http://schemas.openxmlformats.org/spreadsheetml/2006/main" count="267" uniqueCount="107">
  <si>
    <t>SUSPÈS 0 - 4,9</t>
  </si>
  <si>
    <t>APROVAT 5,0 - 6,9</t>
  </si>
  <si>
    <t>NOTABLE 7,0 - 8,9</t>
  </si>
  <si>
    <t xml:space="preserve">2. MEMÒRIA </t>
  </si>
  <si>
    <t>3. DEFENSA ORAL</t>
  </si>
  <si>
    <t>TOTAL</t>
  </si>
  <si>
    <t>0-10</t>
  </si>
  <si>
    <t>NOTA FINAL</t>
  </si>
  <si>
    <t>Economia</t>
  </si>
  <si>
    <t>Física i Química</t>
  </si>
  <si>
    <t>Matemàtiques</t>
  </si>
  <si>
    <t>Tecnologia i Informàtica</t>
  </si>
  <si>
    <t>Especialitat:</t>
  </si>
  <si>
    <t>Membres del tribunal:</t>
  </si>
  <si>
    <t>Nom i Cognoms Alumne:</t>
  </si>
  <si>
    <t>EXCEL·LENT 10 - 9</t>
  </si>
  <si>
    <t>Rúbrica TFM en la modalitat INVESTIGACIÓ del Màster Universitari en Postproducció Digital</t>
  </si>
  <si>
    <t>Rúbrica TFM en la modalitat PROFESSIONAL del Màster Universitari en Postproducció Digital</t>
  </si>
  <si>
    <t>1. CONTINGUT DEL TFM</t>
  </si>
  <si>
    <t>2.1 Redacció</t>
  </si>
  <si>
    <t>2.2. Maquetació</t>
  </si>
  <si>
    <t>3.1. Selecció i síntesi de la informació més rellevant</t>
  </si>
  <si>
    <t>3.2. Comunicació i expressió oral</t>
  </si>
  <si>
    <t>La maquetació dels textos i imatges que es mostren és adequada i afavoreix la presentació del contingut.</t>
  </si>
  <si>
    <t>Els ítems anteriors es compleixen parcialment amb qualitat notable.</t>
  </si>
  <si>
    <t>Els ítems anteriors es compleixen parcialment a nivell bàsic.</t>
  </si>
  <si>
    <t>Els ítems anteriors no es compleixen.</t>
  </si>
  <si>
    <t>Els ítems anteriors es compleixen totalment amb qualitat excel·lent.</t>
  </si>
  <si>
    <t>Exposa l'estructura de l'exposició oral del TFM amb una seqüència lògica i adequada del contingut.
 Arreplega els continguts més rellevants del projecte
  proporcionant una idea global del treball TFM.</t>
  </si>
  <si>
    <t>Exposa el seu treball de manera clara i atractiva, amb un volum de veu adequat. Transmet seguretat i fermesa en el discurs. Cuida la comunicació NO verbal (postura, gestos, aspecte personal...).
 Compleix amb el temps d'exposició</t>
  </si>
  <si>
    <t>3.3 Ús adequat dels recursos de presentació</t>
  </si>
  <si>
    <t>3.3 Interacció amb el tribunal</t>
  </si>
  <si>
    <t>1.1 Adequació al perfil del títol</t>
  </si>
  <si>
    <t>1.2 Introducció i objectius a desenvolupar (Memòria)</t>
  </si>
  <si>
    <t>1.3 Marc teòric i referencial (Memòria)</t>
  </si>
  <si>
    <t>1.6 **Plec de condicions i 
 ***Pressupost (Estudi econòmic)</t>
  </si>
  <si>
    <t>1.7 Referències</t>
  </si>
  <si>
    <t>1.8 Resultats (Producte audiovisual)</t>
  </si>
  <si>
    <t>El projecte desenvolupat es vincula estretament amb el perfil del Màster en Postproducció Digital, tenint en compte les competències que s'adquireixen en el títol.</t>
  </si>
  <si>
    <t xml:space="preserve">	Explica l'objecte del TFM i justifica la importància en el seu context.
 Els objectius són adequats al tema, temps i recursos disponibles. Defineix adequadament els objectius específics del TFM, tenint en compte la informació analitzada.
 S'estableixen requisits si escau.</t>
  </si>
  <si>
    <t>Aporta els documents i elements necessaris per a la definició formal del tema. 
 Aporta esbossos, gràfics, blueprints, esquemes visuals, etc., per a explorar diferents aspectes del projecte.
 Tota la documentació inclosa (planimetria seguint normes ISO, maquetes, renders...) respon a criteris de qualitat.</t>
  </si>
  <si>
    <t>** El plec de condicions arreplega tots els aspectes necessaris (tècnics, de procés, producció, etc.) relacionats amb el projecte.
 *** S'elabora un pressupost detallat concorde a les característiques del projecte.</t>
  </si>
  <si>
    <t>S'inclouen les referències, segons algun dels estils comunament utilitzades en l'àmbit universitari per a referències:
 -	Bibliogràfiques APA actualitzat
 -	Creuades
 -	Taules
 -	Figures</t>
  </si>
  <si>
    <t xml:space="preserve">A partir de l'objecte/producte audiovisual generat, els resultats compleixen els objectius proposats.
 L'alumne realitza aportacions tècniques o estètiques originals. 
 L'objecte/producte audiovisual generat compleix amb les normes i exigències tècniques i de qualitat requerides professionalment.
 </t>
  </si>
  <si>
    <t>El projecte està relacionat amb el disseny en sentit general.</t>
  </si>
  <si>
    <t>El TFM desenvolupat es vincula completament amb el perfil del títol.</t>
  </si>
  <si>
    <t>El TFM desenvolupat es vincula bastant amb el perfil del títol.</t>
  </si>
  <si>
    <t>El TFM desenvolupat es vincula parcialment amb el perfil del títol.
 El projecte està relacionat amb el disseny en sentit general.</t>
  </si>
  <si>
    <t>ERROR</t>
  </si>
  <si>
    <t>SOLUCIÓ</t>
  </si>
  <si>
    <t>Els continguts no són concordes al títol del TFM</t>
  </si>
  <si>
    <t>Canviar el títol o canviar el contingut</t>
  </si>
  <si>
    <t>Els objectius no són concordes al títol del TFM</t>
  </si>
  <si>
    <t>Canviar els objectius o canviar el títol</t>
  </si>
  <si>
    <t>Els documents del TFM estan desordenats o falta algun d'ells</t>
  </si>
  <si>
    <t>Han d'estar MEMÒRIA, DOCUMENTACIÓ VISUAL I TÈCNICA (CONCEPT ART), **PLEC DE CONDICIONS I ***PRESSUPOST</t>
  </si>
  <si>
    <t>Els documents es diuen de manera diferent dels esmentats</t>
  </si>
  <si>
    <t>No hi ha problema (han d'estar els continguts equivalents)</t>
  </si>
  <si>
    <t>Considerar que només els resultats conduents a un producte tangible són susceptibles de ser desenvolupats en el TFM</t>
  </si>
  <si>
    <t>Entendre que tant la tangibilitat com la intangibilitat (serveis, gestió, etc.) són susceptibles de ser abordats com a tema del TFM.</t>
  </si>
  <si>
    <t>Hi ha productes que no tenen document PLANS</t>
  </si>
  <si>
    <t>Sempre existeix per analogia el document equivalent, incloent-hi esbossos, esquemes, diagrames, etc.</t>
  </si>
  <si>
    <t>Confondre, des del punt de vista econòmic, el disseny d'un prototip amb el d'un producte destinat a producció en sèrie.</t>
  </si>
  <si>
    <t>Pressupostem només el prototip si aquest és l'objecte del TFM</t>
  </si>
  <si>
    <t>Quan l'objecte del TFM implique determinar el cost d'explotació del producte, substituirem el pressupost pel corresponent estudi econòmic justificatiu</t>
  </si>
  <si>
    <t>Generar un document específic (Annexos) que continga la informació “exhaustiva” o “complementària” utilitzada.</t>
  </si>
  <si>
    <t>Es confon pressupost amb honoraris professionals. 
 El pressupost NO HA D'Incloure els Honoraris Professionals</t>
  </si>
  <si>
    <t>Pressupostem l'explotació del producte.</t>
  </si>
  <si>
    <t>1.2 Amplitud de la investigació</t>
  </si>
  <si>
    <t>Els ítems anteriors es compleixen totalment amb qualitat excel·lent. 
 Grau de dificultat de la investigació elevat.</t>
  </si>
  <si>
    <t>Els ítems anteriors no es compleixen.
 Grau de dificultat molt baix.</t>
  </si>
  <si>
    <t>1.3 Resum i paraules clau</t>
  </si>
  <si>
    <t>Explica l'objecte del TFM i justifica la seua importància en el seu context.
 Els objectius són adequats al tema, temps i recursos disponibles. Defineix adequadament els objectius generals i/o específics del TFM tenint en compte, la informació analitzada</t>
  </si>
  <si>
    <t>1.4 Introducció i objectius a desenvolupar (Memòria)</t>
  </si>
  <si>
    <t>1.5 Justificació</t>
  </si>
  <si>
    <t>1.6 Hipòtesi</t>
  </si>
  <si>
    <t>1.7 Estat de l'art / Marc teòric</t>
  </si>
  <si>
    <t>1.8 Metodologia</t>
  </si>
  <si>
    <t>1.9 Desenvolupament</t>
  </si>
  <si>
    <t>1.10 Resultats (Obtinguts / Esperats)</t>
  </si>
  <si>
    <t>1.11 Conclusions</t>
  </si>
  <si>
    <t>1.12 Referències</t>
  </si>
  <si>
    <t>S'estudia el context del projecte de manera coherent des de diferents punts de vista i diferents factors del seu àmbit.
 S'estableix un marc referencial en el qual s'exposen principis, conceptes, tècniques i metodologies aplicables en el desenvolupament del projecte.
 S'empren i citen, fonts variades i de qualitat contrastada.</t>
  </si>
  <si>
    <t>Els resultats compleixen els objectius proposats. L'alumne realitza aportacions originals rellevants. El resultat presenta un alt grau d'innovació/complexitat/aplicabilitat.
 Publicacions/exposicions basades en el resultat de la investigació en fase d'acceptació o publicació.</t>
  </si>
  <si>
    <t>S'explicarà breument la innovació o avanç que la investigació aporta a l'estat de l'art actual. Així com les possibles futures investigacions que completarien la investigació realitzada o obririen nous camins a considerar
 en successives investigacions.</t>
  </si>
  <si>
    <t>2. DOCUMENT(S)</t>
  </si>
  <si>
    <t>** Si escau. Incloure en la valoració el plec de condicions.</t>
  </si>
  <si>
    <t>*** Si escau. El pressupost, excepcionalment, podrem assimilar-lo a l'estudi econòmic corresponent. Aquest ha d'incloure el cost d'implementació, explotació o optimització del servei o sistema dissenyat. No confondre amb els honoraris del dissenyador.</t>
  </si>
  <si>
    <r>
      <t>* Si escau. En el cas de Projectes de Gestió</t>
    </r>
    <r>
      <rPr>
        <sz val="12"/>
        <color indexed="8"/>
        <rFont val="Times New Roman"/>
        <family val="1"/>
      </rPr>
      <t xml:space="preserve">, </t>
    </r>
    <r>
      <rPr>
        <sz val="12"/>
        <color indexed="8"/>
        <rFont val="Arial"/>
        <family val="2"/>
      </rPr>
      <t xml:space="preserve">substituirem el document </t>
    </r>
    <r>
      <rPr>
        <i/>
        <sz val="12"/>
        <color indexed="8"/>
        <rFont val="Arial"/>
        <family val="2"/>
      </rPr>
      <t>pla</t>
    </r>
    <r>
      <rPr>
        <sz val="12"/>
        <color indexed="8"/>
        <rFont val="Times New Roman"/>
        <family val="1"/>
      </rPr>
      <t xml:space="preserve">, </t>
    </r>
    <r>
      <rPr>
        <sz val="12"/>
        <color indexed="8"/>
        <rFont val="Arial"/>
        <family val="2"/>
      </rPr>
      <t>pels diagrames i documents gràfics pertinents o documentació visual i tècnica (CONCEPT ART).</t>
    </r>
  </si>
  <si>
    <t>1.4 Documentació visual i tècnica (Concept art) 
 *(Plans / esquemes / diagrames / documents gràfics)</t>
  </si>
  <si>
    <t>Títol del Treball</t>
  </si>
  <si>
    <t>Els ítems anteriors es compleixen parcialment a nivell bàsic. 
 Grau de dificultat baix.</t>
  </si>
  <si>
    <t>Els ítems anteriors es compleixen parcialment amb qualitat notable. Grau de dificultat mitjà.</t>
  </si>
  <si>
    <t xml:space="preserve">El treball aborda tots els àmbits propis de l'àrea a investigar. Àmbit temàtic, geogràfic, econòmic. Etc.
 </t>
  </si>
  <si>
    <t>Conté tots els apartats de la investigació de manera clara i concisa.
 Les paraules clau són adequades en nom, quantitat i adequació a les possibles cerques en general.</t>
  </si>
  <si>
    <t>Justifica les decisions que pren a partir dels antecedents i els objectius establits.
 Desenvolupa la proposta de manera argumentada segons els criteris establits.
 Descriu i mostra la idoneïtat de la solució
 final.</t>
  </si>
  <si>
    <t>Si escau, s'establirà la hipòtesi a demostrar amb la investigació.</t>
  </si>
  <si>
    <t>S'estudia el context de manera coherent, a fi de citar els autors més rellevants de l'àmbit de la investigació.
 El context s'estudia des de diferents punts de vista (considerant diferents aspectes).
 S'empren i citen fonts variades i de qualitat contrastada.
 Es classifica i ordena, cronològicament i/o tipològicament les fonts principals entorn de la investigació.</t>
  </si>
  <si>
    <t>La metodologia considerarà el tipus d'investigació, la població objecte d'estudi (si escau), les dades i quins són els mètodes principals emprats per a la seua recollida. Així com el procés previst per a l'obtenció de resultats. Observacions, treball de camp, fórmules emprades (si escau) i formularis.
 Esquema del mètode o procés metodològic utilitzat. Seqüència metodològica de la
 investigació.</t>
  </si>
  <si>
    <t>Explicita els passos i les decisions, que pren a partir de les dades o observacions, en els quals es basa la investigació, i que pretén demostrar el compliment de la hipòtesi, qualitativament i/o quantitativament</t>
  </si>
  <si>
    <t>La redacció és clara i resulta fàcil d'entendre. Ús correcte de la llengua, gramàtica, ortografia i vocabulari tècnic del tema
 tractat.</t>
  </si>
  <si>
    <t>Utilitza els recursos de suport de manera adequada (disseny de la presentació, visibilitat i llegibilitat fàcil, visualització i qualitat de les imatges...)
 donant suport a l'exposició oral.</t>
  </si>
  <si>
    <t>Es presenta al començament de l'exposició i saluda i mira als membres del tribunal. Es posa a la disposició del tribunal una vegada conclosa l'exposició
 Respon amb fluïdesa i adequadament a les
 qüestions i comentaris que li planteja el tribunal.</t>
  </si>
  <si>
    <t>1.5 Desenvolupament del treball/procés de disseny (memòria)</t>
  </si>
  <si>
    <t>Justifica les decisions que pren a partir dels antecedents i els objectius establits.
 Desenvolupa la solució de manera argumentada segons els criteris establits.
 Inclou captures i recursos gràfics del procés de treball en les diferents fases de desenvolupament del projecte.
 Descriu i mostra la idoneïtat de la solució final.</t>
  </si>
  <si>
    <t>Els Annexos, constitueixen per si mateixos un document i no s'ha d'incloure en la Memòria, Plans, plec de condicions, ni Pressupost.</t>
  </si>
  <si>
    <t>Els honoraris del dissenyador es pressuposten a part.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</si>
</sst>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color indexed="8"/>
      <name val="Helvetica Neue"/>
    </font>
    <font>
      <b/>
      <sz val="12"/>
      <color indexed="8"/>
      <name val="Helvetica Neue"/>
      <family val="2"/>
    </font>
    <font>
      <sz val="10"/>
      <color indexed="8"/>
      <name val="Helvetica Neue"/>
      <family val="2"/>
    </font>
    <font>
      <sz val="12"/>
      <color rgb="FFFF0000"/>
      <name val="Helvetica Neue"/>
      <family val="2"/>
      <scheme val="minor"/>
    </font>
    <font>
      <sz val="12"/>
      <color theme="0"/>
      <name val="Helvetica Neue"/>
      <family val="2"/>
      <scheme val="minor"/>
    </font>
    <font>
      <b/>
      <sz val="12"/>
      <color theme="1"/>
      <name val="Calibri"/>
      <family val="2"/>
    </font>
    <font>
      <sz val="12"/>
      <color indexed="8"/>
      <name val="Helvetica Neue"/>
      <family val="2"/>
    </font>
    <font>
      <sz val="16"/>
      <color indexed="8"/>
      <name val="Helvetica Neue"/>
      <family val="2"/>
    </font>
    <font>
      <sz val="12"/>
      <color indexed="8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indexed="8"/>
      <name val="Times New Roman"/>
      <family val="1"/>
    </font>
    <font>
      <i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74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/>
    <xf numFmtId="0" fontId="1" fillId="0" borderId="23" xfId="0" applyFont="1" applyBorder="1" applyAlignment="1">
      <alignment horizontal="right"/>
    </xf>
    <xf numFmtId="0" fontId="6" fillId="0" borderId="23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/>
    <xf numFmtId="0" fontId="8" fillId="0" borderId="10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8" fillId="0" borderId="13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8" fillId="0" borderId="11" xfId="0" applyFont="1" applyBorder="1">
      <alignment vertical="top" wrapText="1"/>
    </xf>
    <xf numFmtId="0" fontId="12" fillId="0" borderId="10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8" fillId="0" borderId="14" xfId="0" applyFont="1" applyBorder="1">
      <alignment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0" xfId="0" applyFont="1" applyAlignment="1"/>
    <xf numFmtId="0" fontId="13" fillId="0" borderId="1" xfId="0" applyFont="1" applyBorder="1" applyAlignment="1">
      <alignment horizontal="center"/>
    </xf>
    <xf numFmtId="9" fontId="13" fillId="0" borderId="1" xfId="0" applyNumberFormat="1" applyFont="1" applyBorder="1" applyAlignment="1"/>
    <xf numFmtId="0" fontId="13" fillId="0" borderId="1" xfId="0" applyFont="1" applyBorder="1" applyAlignment="1"/>
    <xf numFmtId="0" fontId="8" fillId="0" borderId="1" xfId="0" applyFont="1" applyBorder="1" applyAlignment="1">
      <alignment horizontal="center"/>
    </xf>
    <xf numFmtId="0" fontId="13" fillId="0" borderId="1" xfId="0" applyFont="1" applyBorder="1" applyAlignment="1">
      <alignment wrapText="1"/>
    </xf>
    <xf numFmtId="0" fontId="8" fillId="0" borderId="1" xfId="0" applyFont="1" applyBorder="1" applyAlignment="1"/>
    <xf numFmtId="0" fontId="13" fillId="0" borderId="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2" borderId="24" xfId="0" applyFont="1" applyFill="1" applyBorder="1" applyAlignment="1"/>
    <xf numFmtId="0" fontId="13" fillId="2" borderId="18" xfId="0" applyFont="1" applyFill="1" applyBorder="1" applyAlignment="1"/>
    <xf numFmtId="0" fontId="11" fillId="2" borderId="24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11" fillId="2" borderId="18" xfId="0" applyFont="1" applyFill="1" applyBorder="1" applyAlignment="1">
      <alignment horizontal="center"/>
    </xf>
    <xf numFmtId="9" fontId="13" fillId="2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wrapText="1"/>
    </xf>
    <xf numFmtId="0" fontId="13" fillId="2" borderId="18" xfId="0" applyFont="1" applyFill="1" applyBorder="1" applyAlignment="1">
      <alignment wrapText="1"/>
    </xf>
    <xf numFmtId="9" fontId="13" fillId="2" borderId="7" xfId="0" applyNumberFormat="1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6" xfId="0" applyFont="1" applyBorder="1" applyAlignment="1">
      <alignment horizontal="left" vertical="top" wrapText="1"/>
    </xf>
    <xf numFmtId="0" fontId="8" fillId="0" borderId="27" xfId="0" applyFont="1" applyBorder="1">
      <alignment vertical="top" wrapText="1"/>
    </xf>
    <xf numFmtId="0" fontId="10" fillId="0" borderId="26" xfId="0" applyFont="1" applyBorder="1" applyAlignment="1">
      <alignment horizontal="left" vertical="top" wrapText="1"/>
    </xf>
    <xf numFmtId="0" fontId="13" fillId="3" borderId="7" xfId="0" applyFont="1" applyFill="1" applyBorder="1" applyAlignment="1">
      <alignment horizontal="center" vertical="center" wrapText="1"/>
    </xf>
    <xf numFmtId="0" fontId="6" fillId="0" borderId="1" xfId="0" applyFont="1" applyBorder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6" fillId="5" borderId="1" xfId="0" applyFont="1" applyFill="1" applyBorder="1">
      <alignment vertical="top" wrapText="1"/>
    </xf>
    <xf numFmtId="0" fontId="8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4" fillId="3" borderId="2" xfId="0" applyFont="1" applyFill="1" applyBorder="1" applyAlignment="1">
      <alignment horizontal="center"/>
    </xf>
    <xf numFmtId="0" fontId="14" fillId="3" borderId="3" xfId="0" applyFont="1" applyFill="1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A357B-1862-4942-A459-D3028021EEFC}">
  <dimension ref="A1:B11"/>
  <sheetViews>
    <sheetView tabSelected="1" workbookViewId="0">
      <selection activeCell="B17" sqref="B17"/>
    </sheetView>
  </sheetViews>
  <sheetFormatPr defaultColWidth="11.42578125" defaultRowHeight="12.75"/>
  <cols>
    <col min="1" max="1" width="108.42578125" customWidth="1"/>
    <col min="2" max="2" width="131.42578125" customWidth="1"/>
  </cols>
  <sheetData>
    <row r="1" spans="1:2" ht="15.75">
      <c r="A1" s="57" t="s">
        <v>48</v>
      </c>
      <c r="B1" s="57" t="s">
        <v>49</v>
      </c>
    </row>
    <row r="2" spans="1:2" ht="15">
      <c r="A2" s="56" t="s">
        <v>50</v>
      </c>
      <c r="B2" s="56" t="s">
        <v>51</v>
      </c>
    </row>
    <row r="3" spans="1:2" ht="15">
      <c r="A3" s="58" t="s">
        <v>52</v>
      </c>
      <c r="B3" s="58" t="s">
        <v>53</v>
      </c>
    </row>
    <row r="4" spans="1:2" ht="30">
      <c r="A4" s="56" t="s">
        <v>54</v>
      </c>
      <c r="B4" s="56" t="s">
        <v>55</v>
      </c>
    </row>
    <row r="5" spans="1:2" ht="15">
      <c r="A5" s="58" t="s">
        <v>56</v>
      </c>
      <c r="B5" s="58" t="s">
        <v>57</v>
      </c>
    </row>
    <row r="6" spans="1:2" ht="30">
      <c r="A6" s="56" t="s">
        <v>58</v>
      </c>
      <c r="B6" s="56" t="s">
        <v>59</v>
      </c>
    </row>
    <row r="7" spans="1:2" ht="15">
      <c r="A7" s="58" t="s">
        <v>60</v>
      </c>
      <c r="B7" s="58" t="s">
        <v>61</v>
      </c>
    </row>
    <row r="8" spans="1:2" ht="30">
      <c r="A8" s="56" t="s">
        <v>66</v>
      </c>
      <c r="B8" s="56" t="s">
        <v>106</v>
      </c>
    </row>
    <row r="9" spans="1:2" ht="30">
      <c r="A9" s="58" t="s">
        <v>62</v>
      </c>
      <c r="B9" s="58" t="s">
        <v>63</v>
      </c>
    </row>
    <row r="10" spans="1:2" ht="30">
      <c r="A10" s="56" t="s">
        <v>67</v>
      </c>
      <c r="B10" s="56" t="s">
        <v>64</v>
      </c>
    </row>
    <row r="11" spans="1:2" ht="30">
      <c r="A11" s="58" t="s">
        <v>105</v>
      </c>
      <c r="B11" s="58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1AB2-1217-E94D-9031-1C603B5BF99E}">
  <dimension ref="A1:H36"/>
  <sheetViews>
    <sheetView topLeftCell="A26" workbookViewId="0">
      <selection activeCell="D27" sqref="D27"/>
    </sheetView>
  </sheetViews>
  <sheetFormatPr defaultColWidth="11" defaultRowHeight="15"/>
  <cols>
    <col min="1" max="1" width="30.28515625" style="4" customWidth="1"/>
    <col min="2" max="2" width="43" style="4" customWidth="1"/>
    <col min="3" max="3" width="33.85546875" style="4" customWidth="1"/>
    <col min="4" max="4" width="37.28515625" style="4" bestFit="1" customWidth="1"/>
    <col min="5" max="5" width="25.7109375" style="4" customWidth="1"/>
    <col min="6" max="6" width="28.140625" style="4" customWidth="1"/>
    <col min="7" max="7" width="21" style="5" customWidth="1"/>
    <col min="8" max="8" width="14.7109375" style="4" hidden="1" customWidth="1"/>
    <col min="9" max="16384" width="11" style="4"/>
  </cols>
  <sheetData>
    <row r="1" spans="1:8" s="11" customFormat="1" ht="21" thickBot="1">
      <c r="A1" s="62" t="s">
        <v>17</v>
      </c>
      <c r="B1" s="63"/>
      <c r="C1" s="63"/>
      <c r="D1" s="63"/>
      <c r="E1" s="63"/>
      <c r="F1" s="63"/>
      <c r="G1" s="64"/>
    </row>
    <row r="2" spans="1:8" ht="15.75">
      <c r="A2" s="49" t="s">
        <v>14</v>
      </c>
      <c r="B2" s="68"/>
      <c r="C2" s="69"/>
      <c r="D2" s="69"/>
      <c r="E2" s="69"/>
      <c r="F2" s="69"/>
      <c r="G2" s="70"/>
    </row>
    <row r="3" spans="1:8" ht="15.75">
      <c r="A3" s="50" t="s">
        <v>12</v>
      </c>
      <c r="B3" s="60"/>
      <c r="C3" s="60"/>
      <c r="D3" s="60"/>
      <c r="E3" s="60"/>
      <c r="F3" s="60"/>
      <c r="G3" s="61"/>
    </row>
    <row r="4" spans="1:8" ht="15.75">
      <c r="A4" s="50" t="s">
        <v>90</v>
      </c>
      <c r="B4" s="65"/>
      <c r="C4" s="66"/>
      <c r="D4" s="66"/>
      <c r="E4" s="66"/>
      <c r="F4" s="66"/>
      <c r="G4" s="67"/>
    </row>
    <row r="5" spans="1:8" ht="16.5" thickBot="1">
      <c r="A5" s="51" t="s">
        <v>13</v>
      </c>
      <c r="B5" s="71"/>
      <c r="C5" s="72"/>
      <c r="D5" s="72"/>
      <c r="E5" s="72"/>
      <c r="F5" s="72"/>
      <c r="G5" s="73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18</v>
      </c>
      <c r="B7" s="38"/>
      <c r="C7" s="39" t="s">
        <v>15</v>
      </c>
      <c r="D7" s="40" t="s">
        <v>2</v>
      </c>
      <c r="E7" s="40" t="s">
        <v>1</v>
      </c>
      <c r="F7" s="41" t="s">
        <v>0</v>
      </c>
      <c r="G7" s="42">
        <v>0.5</v>
      </c>
    </row>
    <row r="8" spans="1:8" ht="105">
      <c r="A8" s="20" t="s">
        <v>32</v>
      </c>
      <c r="B8" s="12" t="s">
        <v>38</v>
      </c>
      <c r="C8" s="12" t="s">
        <v>45</v>
      </c>
      <c r="D8" s="13" t="s">
        <v>46</v>
      </c>
      <c r="E8" s="14" t="s">
        <v>47</v>
      </c>
      <c r="F8" s="15" t="s">
        <v>44</v>
      </c>
      <c r="G8" s="43"/>
      <c r="H8" s="4">
        <v>2.5000000000000001E-2</v>
      </c>
    </row>
    <row r="9" spans="1:8" ht="120">
      <c r="A9" s="22" t="s">
        <v>33</v>
      </c>
      <c r="B9" s="12" t="s">
        <v>39</v>
      </c>
      <c r="C9" s="12" t="s">
        <v>27</v>
      </c>
      <c r="D9" s="14" t="s">
        <v>24</v>
      </c>
      <c r="E9" s="14" t="s">
        <v>25</v>
      </c>
      <c r="F9" s="15" t="s">
        <v>26</v>
      </c>
      <c r="G9" s="43"/>
      <c r="H9" s="4">
        <v>2.5000000000000001E-2</v>
      </c>
    </row>
    <row r="10" spans="1:8" ht="135">
      <c r="A10" s="22" t="s">
        <v>34</v>
      </c>
      <c r="B10" s="12" t="s">
        <v>82</v>
      </c>
      <c r="C10" s="12" t="s">
        <v>27</v>
      </c>
      <c r="D10" s="14" t="s">
        <v>24</v>
      </c>
      <c r="E10" s="14" t="s">
        <v>25</v>
      </c>
      <c r="F10" s="15" t="s">
        <v>26</v>
      </c>
      <c r="G10" s="43"/>
      <c r="H10" s="4">
        <v>0.05</v>
      </c>
    </row>
    <row r="11" spans="1:8" ht="150">
      <c r="A11" s="20" t="s">
        <v>89</v>
      </c>
      <c r="B11" s="16" t="s">
        <v>40</v>
      </c>
      <c r="C11" s="16" t="s">
        <v>27</v>
      </c>
      <c r="D11" s="14" t="s">
        <v>24</v>
      </c>
      <c r="E11" s="14" t="s">
        <v>25</v>
      </c>
      <c r="F11" s="15" t="s">
        <v>26</v>
      </c>
      <c r="G11" s="44"/>
      <c r="H11" s="4">
        <v>0.1</v>
      </c>
    </row>
    <row r="12" spans="1:8" ht="150">
      <c r="A12" s="20" t="s">
        <v>103</v>
      </c>
      <c r="B12" s="16" t="s">
        <v>104</v>
      </c>
      <c r="C12" s="16" t="s">
        <v>27</v>
      </c>
      <c r="D12" s="14" t="s">
        <v>24</v>
      </c>
      <c r="E12" s="14" t="s">
        <v>25</v>
      </c>
      <c r="F12" s="15" t="s">
        <v>26</v>
      </c>
      <c r="G12" s="44"/>
      <c r="H12" s="6">
        <v>0.1</v>
      </c>
    </row>
    <row r="13" spans="1:8" ht="120">
      <c r="A13" s="20" t="s">
        <v>35</v>
      </c>
      <c r="B13" s="16" t="s">
        <v>41</v>
      </c>
      <c r="C13" s="16" t="s">
        <v>27</v>
      </c>
      <c r="D13" s="14" t="s">
        <v>24</v>
      </c>
      <c r="E13" s="14" t="s">
        <v>25</v>
      </c>
      <c r="F13" s="15" t="s">
        <v>26</v>
      </c>
      <c r="G13" s="44"/>
      <c r="H13" s="6">
        <v>0.05</v>
      </c>
    </row>
    <row r="14" spans="1:8" ht="105">
      <c r="A14" s="20" t="s">
        <v>36</v>
      </c>
      <c r="B14" s="16" t="s">
        <v>42</v>
      </c>
      <c r="C14" s="16" t="s">
        <v>27</v>
      </c>
      <c r="D14" s="14" t="s">
        <v>24</v>
      </c>
      <c r="E14" s="14" t="s">
        <v>25</v>
      </c>
      <c r="F14" s="15" t="s">
        <v>26</v>
      </c>
      <c r="G14" s="55"/>
      <c r="H14" s="6">
        <v>0.05</v>
      </c>
    </row>
    <row r="15" spans="1:8" ht="150.75" thickBot="1">
      <c r="A15" s="23" t="s">
        <v>37</v>
      </c>
      <c r="B15" s="17" t="s">
        <v>43</v>
      </c>
      <c r="C15" s="17" t="s">
        <v>27</v>
      </c>
      <c r="D15" s="18" t="s">
        <v>24</v>
      </c>
      <c r="E15" s="18" t="s">
        <v>25</v>
      </c>
      <c r="F15" s="19" t="s">
        <v>26</v>
      </c>
      <c r="G15" s="55"/>
      <c r="H15" s="6">
        <v>0.1</v>
      </c>
    </row>
    <row r="16" spans="1:8" ht="15.75">
      <c r="A16" s="45" t="s">
        <v>3</v>
      </c>
      <c r="B16" s="46"/>
      <c r="C16" s="39" t="s">
        <v>15</v>
      </c>
      <c r="D16" s="40" t="s">
        <v>2</v>
      </c>
      <c r="E16" s="40" t="s">
        <v>1</v>
      </c>
      <c r="F16" s="41" t="s">
        <v>0</v>
      </c>
      <c r="G16" s="47">
        <v>0.1</v>
      </c>
      <c r="H16" s="4">
        <v>0</v>
      </c>
    </row>
    <row r="17" spans="1:8" ht="75">
      <c r="A17" s="20" t="s">
        <v>19</v>
      </c>
      <c r="B17" s="21" t="s">
        <v>100</v>
      </c>
      <c r="C17" s="16" t="s">
        <v>27</v>
      </c>
      <c r="D17" s="25" t="s">
        <v>24</v>
      </c>
      <c r="E17" s="25" t="s">
        <v>25</v>
      </c>
      <c r="F17" s="26" t="s">
        <v>26</v>
      </c>
      <c r="G17" s="44"/>
      <c r="H17" s="4">
        <v>6.9999999999999993E-2</v>
      </c>
    </row>
    <row r="18" spans="1:8" ht="45.75" thickBot="1">
      <c r="A18" s="23" t="s">
        <v>20</v>
      </c>
      <c r="B18" s="24" t="s">
        <v>23</v>
      </c>
      <c r="C18" s="27" t="s">
        <v>27</v>
      </c>
      <c r="D18" s="18" t="s">
        <v>24</v>
      </c>
      <c r="E18" s="18" t="s">
        <v>25</v>
      </c>
      <c r="F18" s="19" t="s">
        <v>26</v>
      </c>
      <c r="G18" s="43"/>
      <c r="H18" s="4">
        <v>0.03</v>
      </c>
    </row>
    <row r="19" spans="1:8" ht="15.75">
      <c r="A19" s="45" t="s">
        <v>4</v>
      </c>
      <c r="B19" s="46"/>
      <c r="C19" s="39" t="s">
        <v>15</v>
      </c>
      <c r="D19" s="40" t="s">
        <v>2</v>
      </c>
      <c r="E19" s="40" t="s">
        <v>1</v>
      </c>
      <c r="F19" s="41" t="s">
        <v>0</v>
      </c>
      <c r="G19" s="42">
        <v>0.4</v>
      </c>
      <c r="H19" s="4">
        <v>0</v>
      </c>
    </row>
    <row r="20" spans="1:8" ht="105">
      <c r="A20" s="20" t="s">
        <v>21</v>
      </c>
      <c r="B20" s="21" t="s">
        <v>28</v>
      </c>
      <c r="C20" s="16" t="s">
        <v>27</v>
      </c>
      <c r="D20" s="25" t="s">
        <v>24</v>
      </c>
      <c r="E20" s="25" t="s">
        <v>25</v>
      </c>
      <c r="F20" s="26" t="s">
        <v>26</v>
      </c>
      <c r="G20" s="44"/>
      <c r="H20" s="4">
        <v>0.1</v>
      </c>
    </row>
    <row r="21" spans="1:8" ht="90">
      <c r="A21" s="20" t="s">
        <v>22</v>
      </c>
      <c r="B21" s="21" t="s">
        <v>29</v>
      </c>
      <c r="C21" s="16" t="s">
        <v>27</v>
      </c>
      <c r="D21" s="14" t="s">
        <v>24</v>
      </c>
      <c r="E21" s="14" t="s">
        <v>25</v>
      </c>
      <c r="F21" s="15" t="s">
        <v>26</v>
      </c>
      <c r="G21" s="44"/>
      <c r="H21" s="6">
        <v>7.4999999999999997E-2</v>
      </c>
    </row>
    <row r="22" spans="1:8" ht="75">
      <c r="A22" s="52" t="s">
        <v>30</v>
      </c>
      <c r="B22" s="53" t="s">
        <v>101</v>
      </c>
      <c r="C22" s="54" t="s">
        <v>27</v>
      </c>
      <c r="D22" s="14" t="s">
        <v>24</v>
      </c>
      <c r="E22" s="14" t="s">
        <v>25</v>
      </c>
      <c r="F22" s="15" t="s">
        <v>26</v>
      </c>
      <c r="G22" s="48"/>
      <c r="H22" s="6">
        <v>7.4999999999999997E-2</v>
      </c>
    </row>
    <row r="23" spans="1:8" ht="120" customHeight="1" thickBot="1">
      <c r="A23" s="23" t="s">
        <v>31</v>
      </c>
      <c r="B23" s="24" t="s">
        <v>102</v>
      </c>
      <c r="C23" s="17" t="s">
        <v>27</v>
      </c>
      <c r="D23" s="18" t="s">
        <v>24</v>
      </c>
      <c r="E23" s="18" t="s">
        <v>25</v>
      </c>
      <c r="F23" s="19" t="s">
        <v>26</v>
      </c>
      <c r="G23" s="48"/>
      <c r="H23" s="4">
        <v>0.15</v>
      </c>
    </row>
    <row r="24" spans="1:8" s="5" customFormat="1" ht="39" customHeight="1" thickBot="1">
      <c r="A24" s="9"/>
      <c r="B24" s="9"/>
      <c r="C24" s="10"/>
      <c r="D24" s="10"/>
      <c r="E24" s="10"/>
      <c r="F24" s="35" t="s">
        <v>5</v>
      </c>
      <c r="G24" s="36">
        <f>G8*$H$8+G9*$H$9+G10*$H$10+G11*$H$11+G12*$H$12+G13*$H$13+G14*$H$14+G15*$H$15+G17*$H$17+G18*$H$18+G20*$H$20+G21*$H$21+G22*$H$22+G23*$H$23</f>
        <v>0</v>
      </c>
      <c r="H24" s="5">
        <f>SUM(H8:H23)</f>
        <v>0.99999999999999989</v>
      </c>
    </row>
    <row r="26" spans="1:8" ht="15.75">
      <c r="C26" s="28"/>
      <c r="D26" s="28"/>
      <c r="E26" s="29" t="s">
        <v>6</v>
      </c>
      <c r="H26" s="2"/>
    </row>
    <row r="27" spans="1:8" ht="15.75">
      <c r="A27" s="3"/>
      <c r="B27" s="3"/>
      <c r="C27" s="30">
        <f>G7</f>
        <v>0.5</v>
      </c>
      <c r="D27" s="31" t="str">
        <f>A7</f>
        <v>1. CONTENIDO DEL TFM</v>
      </c>
      <c r="E27" s="32">
        <f>G8*$H$8+G9*$H$9+G10*$H$10+G11*$H$11+G12*$H$12+G13*$H$13+G14*$H$14+G15*$H$15</f>
        <v>0</v>
      </c>
    </row>
    <row r="28" spans="1:8" ht="15.75">
      <c r="A28" s="3"/>
      <c r="B28" s="3"/>
      <c r="C28" s="30">
        <f>G16</f>
        <v>0.1</v>
      </c>
      <c r="D28" s="33" t="str">
        <f>A16</f>
        <v xml:space="preserve">2. MEMORIA  </v>
      </c>
      <c r="E28" s="32">
        <f>G17*$H$17+G18*$H$18</f>
        <v>0</v>
      </c>
    </row>
    <row r="29" spans="1:8" ht="15.75">
      <c r="A29" s="3"/>
      <c r="B29" s="3"/>
      <c r="C29" s="30">
        <f>G19</f>
        <v>0.4</v>
      </c>
      <c r="D29" s="33" t="str">
        <f>A19</f>
        <v>3. DEFENSA ORAL</v>
      </c>
      <c r="E29" s="32">
        <f>G20*$H$20+G21*$H$21+G22*$H$22+G23*$H$23</f>
        <v>0</v>
      </c>
    </row>
    <row r="30" spans="1:8" ht="15.75">
      <c r="C30" s="34"/>
      <c r="D30" s="31" t="s">
        <v>7</v>
      </c>
      <c r="E30" s="29">
        <f>SUM(E27:E29)</f>
        <v>0</v>
      </c>
    </row>
    <row r="34" spans="1:6">
      <c r="A34" s="59" t="s">
        <v>88</v>
      </c>
      <c r="B34" s="59"/>
      <c r="C34" s="59"/>
      <c r="D34" s="59"/>
      <c r="E34" s="59"/>
      <c r="F34" s="59"/>
    </row>
    <row r="35" spans="1:6">
      <c r="A35" s="59" t="s">
        <v>86</v>
      </c>
      <c r="B35" s="59"/>
      <c r="C35" s="59"/>
      <c r="D35" s="59"/>
      <c r="E35" s="59"/>
      <c r="F35" s="59"/>
    </row>
    <row r="36" spans="1:6">
      <c r="A36" s="59" t="s">
        <v>87</v>
      </c>
      <c r="B36" s="59"/>
      <c r="C36" s="59"/>
      <c r="D36" s="59"/>
      <c r="E36" s="59"/>
      <c r="F36" s="59"/>
    </row>
  </sheetData>
  <mergeCells count="8">
    <mergeCell ref="A34:F34"/>
    <mergeCell ref="A35:F35"/>
    <mergeCell ref="A36:F36"/>
    <mergeCell ref="B3:G3"/>
    <mergeCell ref="A1:G1"/>
    <mergeCell ref="B4:G4"/>
    <mergeCell ref="B2:G2"/>
    <mergeCell ref="B5:G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EC83FC46-DB67-C74F-8CA3-72989581E4FB}">
          <x14:formula1>
            <xm:f>Listas!$A$1:$A$4</xm:f>
          </x14:formula1>
          <xm:sqref>B3:G3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25DD-2C0F-4F58-B5A9-EDBABECAF402}">
  <dimension ref="A1:H34"/>
  <sheetViews>
    <sheetView topLeftCell="A27" workbookViewId="0">
      <selection activeCell="D32" sqref="D32"/>
    </sheetView>
  </sheetViews>
  <sheetFormatPr defaultColWidth="11" defaultRowHeight="15"/>
  <cols>
    <col min="1" max="1" width="30.28515625" style="4" customWidth="1"/>
    <col min="2" max="2" width="46.42578125" style="4" bestFit="1" customWidth="1"/>
    <col min="3" max="3" width="32.140625" style="4" bestFit="1" customWidth="1"/>
    <col min="4" max="4" width="32.42578125" style="4" bestFit="1" customWidth="1"/>
    <col min="5" max="5" width="24.140625" style="4" bestFit="1" customWidth="1"/>
    <col min="6" max="6" width="28.140625" style="4" bestFit="1" customWidth="1"/>
    <col min="7" max="7" width="5.28515625" style="5" bestFit="1" customWidth="1"/>
    <col min="8" max="8" width="18" style="4" hidden="1" customWidth="1"/>
    <col min="9" max="16384" width="11" style="4"/>
  </cols>
  <sheetData>
    <row r="1" spans="1:8" s="11" customFormat="1" ht="21" thickBot="1">
      <c r="A1" s="62" t="s">
        <v>16</v>
      </c>
      <c r="B1" s="63"/>
      <c r="C1" s="63"/>
      <c r="D1" s="63"/>
      <c r="E1" s="63"/>
      <c r="F1" s="63"/>
      <c r="G1" s="64"/>
    </row>
    <row r="2" spans="1:8" ht="15.75">
      <c r="A2" s="49" t="s">
        <v>14</v>
      </c>
      <c r="B2" s="68"/>
      <c r="C2" s="69"/>
      <c r="D2" s="69"/>
      <c r="E2" s="69"/>
      <c r="F2" s="69"/>
      <c r="G2" s="70"/>
    </row>
    <row r="3" spans="1:8" ht="15.75">
      <c r="A3" s="50" t="s">
        <v>12</v>
      </c>
      <c r="B3" s="60"/>
      <c r="C3" s="60"/>
      <c r="D3" s="60"/>
      <c r="E3" s="60"/>
      <c r="F3" s="60"/>
      <c r="G3" s="61"/>
    </row>
    <row r="4" spans="1:8" ht="15.75">
      <c r="A4" s="50" t="s">
        <v>90</v>
      </c>
      <c r="B4" s="65"/>
      <c r="C4" s="66"/>
      <c r="D4" s="66"/>
      <c r="E4" s="66"/>
      <c r="F4" s="66"/>
      <c r="G4" s="67"/>
    </row>
    <row r="5" spans="1:8" ht="16.5" thickBot="1">
      <c r="A5" s="51" t="s">
        <v>13</v>
      </c>
      <c r="B5" s="71"/>
      <c r="C5" s="72"/>
      <c r="D5" s="72"/>
      <c r="E5" s="72"/>
      <c r="F5" s="72"/>
      <c r="G5" s="73"/>
    </row>
    <row r="6" spans="1:8" ht="16.5" thickBot="1">
      <c r="A6" s="7"/>
      <c r="B6" s="8"/>
      <c r="C6" s="8"/>
      <c r="D6" s="8"/>
      <c r="E6" s="8"/>
      <c r="F6" s="8"/>
      <c r="G6" s="8"/>
    </row>
    <row r="7" spans="1:8" ht="15.75">
      <c r="A7" s="37" t="s">
        <v>18</v>
      </c>
      <c r="B7" s="38"/>
      <c r="C7" s="39" t="s">
        <v>15</v>
      </c>
      <c r="D7" s="40" t="s">
        <v>2</v>
      </c>
      <c r="E7" s="40" t="s">
        <v>1</v>
      </c>
      <c r="F7" s="41" t="s">
        <v>0</v>
      </c>
      <c r="G7" s="42">
        <v>0.5</v>
      </c>
    </row>
    <row r="8" spans="1:8" ht="105">
      <c r="A8" s="20" t="s">
        <v>32</v>
      </c>
      <c r="B8" s="12" t="s">
        <v>38</v>
      </c>
      <c r="C8" s="12" t="s">
        <v>45</v>
      </c>
      <c r="D8" s="13" t="s">
        <v>46</v>
      </c>
      <c r="E8" s="14" t="s">
        <v>47</v>
      </c>
      <c r="F8" s="15" t="s">
        <v>44</v>
      </c>
      <c r="G8" s="43"/>
      <c r="H8" s="4">
        <v>2.5000000000000001E-2</v>
      </c>
    </row>
    <row r="9" spans="1:8" ht="90">
      <c r="A9" s="20" t="s">
        <v>68</v>
      </c>
      <c r="B9" s="12" t="s">
        <v>93</v>
      </c>
      <c r="C9" s="12" t="s">
        <v>69</v>
      </c>
      <c r="D9" s="13" t="s">
        <v>92</v>
      </c>
      <c r="E9" s="14" t="s">
        <v>91</v>
      </c>
      <c r="F9" s="15" t="s">
        <v>70</v>
      </c>
      <c r="G9" s="43"/>
      <c r="H9" s="4">
        <v>2.5000000000000001E-2</v>
      </c>
    </row>
    <row r="10" spans="1:8" ht="75">
      <c r="A10" s="20" t="s">
        <v>71</v>
      </c>
      <c r="B10" s="12" t="s">
        <v>94</v>
      </c>
      <c r="C10" s="12" t="s">
        <v>27</v>
      </c>
      <c r="D10" s="13" t="s">
        <v>24</v>
      </c>
      <c r="E10" s="14" t="s">
        <v>25</v>
      </c>
      <c r="F10" s="15" t="s">
        <v>26</v>
      </c>
      <c r="G10" s="43"/>
      <c r="H10" s="4">
        <v>2.5000000000000001E-2</v>
      </c>
    </row>
    <row r="11" spans="1:8" ht="105">
      <c r="A11" s="22" t="s">
        <v>73</v>
      </c>
      <c r="B11" s="12" t="s">
        <v>72</v>
      </c>
      <c r="C11" s="12" t="s">
        <v>27</v>
      </c>
      <c r="D11" s="14" t="s">
        <v>24</v>
      </c>
      <c r="E11" s="14" t="s">
        <v>25</v>
      </c>
      <c r="F11" s="15" t="s">
        <v>26</v>
      </c>
      <c r="G11" s="43"/>
      <c r="H11" s="4">
        <v>2.5000000000000001E-2</v>
      </c>
    </row>
    <row r="12" spans="1:8" ht="90">
      <c r="A12" s="22" t="s">
        <v>74</v>
      </c>
      <c r="B12" s="12" t="s">
        <v>95</v>
      </c>
      <c r="C12" s="16" t="s">
        <v>27</v>
      </c>
      <c r="D12" s="14" t="s">
        <v>24</v>
      </c>
      <c r="E12" s="14" t="s">
        <v>25</v>
      </c>
      <c r="F12" s="15" t="s">
        <v>26</v>
      </c>
      <c r="G12" s="43"/>
      <c r="H12" s="4">
        <v>0.05</v>
      </c>
    </row>
    <row r="13" spans="1:8" ht="60">
      <c r="A13" s="22" t="s">
        <v>75</v>
      </c>
      <c r="B13" s="12" t="s">
        <v>96</v>
      </c>
      <c r="C13" s="16" t="s">
        <v>27</v>
      </c>
      <c r="D13" s="14" t="s">
        <v>24</v>
      </c>
      <c r="E13" s="14" t="s">
        <v>25</v>
      </c>
      <c r="F13" s="15" t="s">
        <v>26</v>
      </c>
      <c r="G13" s="43"/>
      <c r="H13" s="4">
        <v>0.05</v>
      </c>
    </row>
    <row r="14" spans="1:8" ht="150">
      <c r="A14" s="22" t="s">
        <v>76</v>
      </c>
      <c r="B14" s="12" t="s">
        <v>97</v>
      </c>
      <c r="C14" s="12" t="s">
        <v>27</v>
      </c>
      <c r="D14" s="14" t="s">
        <v>24</v>
      </c>
      <c r="E14" s="14" t="s">
        <v>25</v>
      </c>
      <c r="F14" s="15" t="s">
        <v>26</v>
      </c>
      <c r="G14" s="43"/>
      <c r="H14" s="4">
        <v>0.05</v>
      </c>
    </row>
    <row r="15" spans="1:8" ht="165">
      <c r="A15" s="20" t="s">
        <v>77</v>
      </c>
      <c r="B15" s="16" t="s">
        <v>98</v>
      </c>
      <c r="C15" s="16" t="s">
        <v>27</v>
      </c>
      <c r="D15" s="14" t="s">
        <v>24</v>
      </c>
      <c r="E15" s="14" t="s">
        <v>25</v>
      </c>
      <c r="F15" s="15" t="s">
        <v>26</v>
      </c>
      <c r="G15" s="44"/>
      <c r="H15" s="4">
        <v>0.05</v>
      </c>
    </row>
    <row r="16" spans="1:8" ht="75">
      <c r="A16" s="20" t="s">
        <v>78</v>
      </c>
      <c r="B16" s="16" t="s">
        <v>99</v>
      </c>
      <c r="C16" s="16" t="s">
        <v>27</v>
      </c>
      <c r="D16" s="14" t="s">
        <v>24</v>
      </c>
      <c r="E16" s="14" t="s">
        <v>25</v>
      </c>
      <c r="F16" s="15" t="s">
        <v>26</v>
      </c>
      <c r="G16" s="44"/>
      <c r="H16" s="4">
        <v>0.1</v>
      </c>
    </row>
    <row r="17" spans="1:8" ht="105">
      <c r="A17" s="20" t="s">
        <v>79</v>
      </c>
      <c r="B17" s="16" t="s">
        <v>83</v>
      </c>
      <c r="C17" s="16" t="s">
        <v>27</v>
      </c>
      <c r="D17" s="14" t="s">
        <v>24</v>
      </c>
      <c r="E17" s="14" t="s">
        <v>25</v>
      </c>
      <c r="F17" s="15" t="s">
        <v>26</v>
      </c>
      <c r="G17" s="44"/>
      <c r="H17" s="4">
        <v>0.05</v>
      </c>
    </row>
    <row r="18" spans="1:8" ht="105">
      <c r="A18" s="20" t="s">
        <v>80</v>
      </c>
      <c r="B18" s="16" t="s">
        <v>84</v>
      </c>
      <c r="C18" s="16" t="s">
        <v>27</v>
      </c>
      <c r="D18" s="14" t="s">
        <v>24</v>
      </c>
      <c r="E18" s="14" t="s">
        <v>25</v>
      </c>
      <c r="F18" s="15" t="s">
        <v>26</v>
      </c>
      <c r="G18" s="55"/>
      <c r="H18" s="4">
        <v>2.5000000000000001E-2</v>
      </c>
    </row>
    <row r="19" spans="1:8" ht="105.75" thickBot="1">
      <c r="A19" s="20" t="s">
        <v>81</v>
      </c>
      <c r="B19" s="16" t="s">
        <v>42</v>
      </c>
      <c r="C19" s="16" t="s">
        <v>27</v>
      </c>
      <c r="D19" s="14" t="s">
        <v>24</v>
      </c>
      <c r="E19" s="14" t="s">
        <v>25</v>
      </c>
      <c r="F19" s="15" t="s">
        <v>26</v>
      </c>
      <c r="G19" s="55"/>
      <c r="H19" s="4">
        <v>2.5000000000000001E-2</v>
      </c>
    </row>
    <row r="20" spans="1:8" ht="15.75">
      <c r="A20" s="45" t="s">
        <v>85</v>
      </c>
      <c r="B20" s="46"/>
      <c r="C20" s="39" t="s">
        <v>15</v>
      </c>
      <c r="D20" s="40" t="s">
        <v>2</v>
      </c>
      <c r="E20" s="40" t="s">
        <v>1</v>
      </c>
      <c r="F20" s="41" t="s">
        <v>0</v>
      </c>
      <c r="G20" s="47">
        <v>0.1</v>
      </c>
    </row>
    <row r="21" spans="1:8" ht="75">
      <c r="A21" s="20" t="s">
        <v>19</v>
      </c>
      <c r="B21" s="21" t="s">
        <v>100</v>
      </c>
      <c r="C21" s="16" t="s">
        <v>27</v>
      </c>
      <c r="D21" s="25" t="s">
        <v>24</v>
      </c>
      <c r="E21" s="25" t="s">
        <v>25</v>
      </c>
      <c r="F21" s="26" t="s">
        <v>26</v>
      </c>
      <c r="G21" s="44"/>
      <c r="H21" s="4">
        <v>7.4999999999999997E-2</v>
      </c>
    </row>
    <row r="22" spans="1:8" ht="60.75" thickBot="1">
      <c r="A22" s="23" t="s">
        <v>20</v>
      </c>
      <c r="B22" s="24" t="s">
        <v>23</v>
      </c>
      <c r="C22" s="27" t="s">
        <v>27</v>
      </c>
      <c r="D22" s="18" t="s">
        <v>24</v>
      </c>
      <c r="E22" s="18" t="s">
        <v>25</v>
      </c>
      <c r="F22" s="19" t="s">
        <v>26</v>
      </c>
      <c r="G22" s="43"/>
      <c r="H22" s="4">
        <v>2.5000000000000001E-2</v>
      </c>
    </row>
    <row r="23" spans="1:8" ht="15.75">
      <c r="A23" s="45" t="s">
        <v>4</v>
      </c>
      <c r="B23" s="46"/>
      <c r="C23" s="39" t="s">
        <v>15</v>
      </c>
      <c r="D23" s="40" t="s">
        <v>2</v>
      </c>
      <c r="E23" s="40" t="s">
        <v>1</v>
      </c>
      <c r="F23" s="41" t="s">
        <v>0</v>
      </c>
      <c r="G23" s="42">
        <v>0.4</v>
      </c>
    </row>
    <row r="24" spans="1:8" ht="105">
      <c r="A24" s="20" t="s">
        <v>21</v>
      </c>
      <c r="B24" s="21" t="s">
        <v>28</v>
      </c>
      <c r="C24" s="16" t="s">
        <v>27</v>
      </c>
      <c r="D24" s="25" t="s">
        <v>24</v>
      </c>
      <c r="E24" s="25" t="s">
        <v>25</v>
      </c>
      <c r="F24" s="26" t="s">
        <v>26</v>
      </c>
      <c r="G24" s="44"/>
      <c r="H24" s="4">
        <v>0.15</v>
      </c>
    </row>
    <row r="25" spans="1:8" ht="90">
      <c r="A25" s="20" t="s">
        <v>22</v>
      </c>
      <c r="B25" s="21" t="s">
        <v>29</v>
      </c>
      <c r="C25" s="16" t="s">
        <v>27</v>
      </c>
      <c r="D25" s="14" t="s">
        <v>24</v>
      </c>
      <c r="E25" s="14" t="s">
        <v>25</v>
      </c>
      <c r="F25" s="15" t="s">
        <v>26</v>
      </c>
      <c r="G25" s="44"/>
      <c r="H25" s="4">
        <v>0.15</v>
      </c>
    </row>
    <row r="26" spans="1:8" ht="75">
      <c r="A26" s="52" t="s">
        <v>30</v>
      </c>
      <c r="B26" s="53" t="s">
        <v>101</v>
      </c>
      <c r="C26" s="54" t="s">
        <v>27</v>
      </c>
      <c r="D26" s="14" t="s">
        <v>24</v>
      </c>
      <c r="E26" s="14" t="s">
        <v>25</v>
      </c>
      <c r="F26" s="15" t="s">
        <v>26</v>
      </c>
      <c r="G26" s="48"/>
      <c r="H26" s="4">
        <v>6.9999999999999993E-2</v>
      </c>
    </row>
    <row r="27" spans="1:8" ht="120" customHeight="1" thickBot="1">
      <c r="A27" s="23" t="s">
        <v>31</v>
      </c>
      <c r="B27" s="24" t="s">
        <v>102</v>
      </c>
      <c r="C27" s="17" t="s">
        <v>27</v>
      </c>
      <c r="D27" s="18" t="s">
        <v>24</v>
      </c>
      <c r="E27" s="18" t="s">
        <v>25</v>
      </c>
      <c r="F27" s="19" t="s">
        <v>26</v>
      </c>
      <c r="G27" s="48"/>
      <c r="H27" s="4">
        <v>0.03</v>
      </c>
    </row>
    <row r="28" spans="1:8" s="5" customFormat="1" ht="39" customHeight="1" thickBot="1">
      <c r="A28" s="9"/>
      <c r="B28" s="9"/>
      <c r="C28" s="10"/>
      <c r="D28" s="10"/>
      <c r="E28" s="10"/>
      <c r="F28" s="35" t="s">
        <v>5</v>
      </c>
      <c r="G28" s="36">
        <f>G8*H8+G9*H9+G10*H10+G11*H11+G12*H12+G13*H13+G14*H14+G15*H15+G16*H16+G17*H17+G18*H18+G19*H19+G21*$H$21+G22*$H$22+G24*$H$24+G25*$H$25+G26*$H$26+G27*$H$27</f>
        <v>0</v>
      </c>
      <c r="H28" s="5">
        <f>SUM(H2:H27)</f>
        <v>1</v>
      </c>
    </row>
    <row r="30" spans="1:8" ht="15.75">
      <c r="C30" s="28"/>
      <c r="D30" s="28"/>
      <c r="E30" s="29" t="s">
        <v>6</v>
      </c>
      <c r="H30" s="2"/>
    </row>
    <row r="31" spans="1:8" ht="15.75">
      <c r="A31" s="3"/>
      <c r="B31" s="3"/>
      <c r="C31" s="30">
        <f>G7</f>
        <v>0.5</v>
      </c>
      <c r="D31" s="31" t="str">
        <f>A7</f>
        <v>1. CONTENIDO DEL TFM</v>
      </c>
      <c r="E31" s="32">
        <f>G8*H8+G9*H9+G10*H10+G11*H11+G12*H12+G13*H13+G14*H14+G15*H15+G16*H16+G17*H17+G18*H18+G19*H19</f>
        <v>0</v>
      </c>
    </row>
    <row r="32" spans="1:8" ht="15.75">
      <c r="A32" s="3"/>
      <c r="B32" s="3"/>
      <c r="C32" s="30">
        <f>G20</f>
        <v>0.1</v>
      </c>
      <c r="D32" s="33" t="str">
        <f>A20</f>
        <v>2. DOCUMENTO(S)</v>
      </c>
      <c r="E32" s="32">
        <f>G21*H21+G22*H22</f>
        <v>0</v>
      </c>
    </row>
    <row r="33" spans="1:5" ht="15.75">
      <c r="A33" s="3"/>
      <c r="B33" s="3"/>
      <c r="C33" s="30">
        <f>G23</f>
        <v>0.4</v>
      </c>
      <c r="D33" s="33" t="str">
        <f>A23</f>
        <v>3. DEFENSA ORAL</v>
      </c>
      <c r="E33" s="32">
        <f>G24*H24+G25*H25+G26*H26+G27*H27</f>
        <v>0</v>
      </c>
    </row>
    <row r="34" spans="1:5" ht="15.75">
      <c r="C34" s="34"/>
      <c r="D34" s="31" t="s">
        <v>7</v>
      </c>
      <c r="E34" s="29">
        <f>SUM(E31:E33)</f>
        <v>0</v>
      </c>
    </row>
  </sheetData>
  <mergeCells count="5">
    <mergeCell ref="A1:G1"/>
    <mergeCell ref="B2:G2"/>
    <mergeCell ref="B3:G3"/>
    <mergeCell ref="B4:G4"/>
    <mergeCell ref="B5:G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151066B-E9A0-2D45-9727-8404B05673E7}">
          <x14:formula1>
            <xm:f>Listas!$A$1:$A$4</xm:f>
          </x14:formula1>
          <xm:sqref>B3:G3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119A2-4C4E-F245-B222-D609CEC55DEB}">
  <dimension ref="A1:A4"/>
  <sheetViews>
    <sheetView workbookViewId="0">
      <selection activeCell="E51" sqref="E51"/>
    </sheetView>
  </sheetViews>
  <sheetFormatPr defaultColWidth="11.42578125" defaultRowHeight="12.75"/>
  <cols>
    <col min="1" max="1" width="41.7109375" customWidth="1"/>
  </cols>
  <sheetData>
    <row r="1" spans="1:1">
      <c r="A1" s="1" t="s">
        <v>8</v>
      </c>
    </row>
    <row r="2" spans="1:1">
      <c r="A2" s="1" t="s">
        <v>9</v>
      </c>
    </row>
    <row r="3" spans="1:1">
      <c r="A3" s="1" t="s">
        <v>10</v>
      </c>
    </row>
    <row r="4" spans="1:1">
      <c r="A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4</vt:i4>
      </vt:variant>
      <vt:variant>
        <vt:lpstr>Intervals amb nom</vt:lpstr>
      </vt:variant>
      <vt:variant>
        <vt:i4>3</vt:i4>
      </vt:variant>
    </vt:vector>
  </HeadingPairs>
  <TitlesOfParts>
    <vt:vector size="7" baseType="lpstr">
      <vt:lpstr>ERRORS COMUNS</vt:lpstr>
      <vt:lpstr>PROFESSIONAL</vt:lpstr>
      <vt:lpstr>INVESTIGACIÓ</vt:lpstr>
      <vt:lpstr>Listas</vt:lpstr>
      <vt:lpstr>_1._CONTINGUT_DEL_TFM</vt:lpstr>
      <vt:lpstr>_2._DOCUMENT_S</vt:lpstr>
      <vt:lpstr>_2._DOCUMENTO_S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2026-02-12T13:12:49Z</dcterms:modified>
  <cp:category/>
  <cp:contentStatus/>
</cp:coreProperties>
</file>